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Z:\inetpub\wwwroot\SANDAG\uploads\projectid\"/>
    </mc:Choice>
  </mc:AlternateContent>
  <bookViews>
    <workbookView xWindow="13305" yWindow="870" windowWidth="14550" windowHeight="10875" tabRatio="850" firstSheet="8" activeTab="13"/>
  </bookViews>
  <sheets>
    <sheet name="A-10" sheetId="1" r:id="rId1"/>
    <sheet name="A-20" sheetId="9" r:id="rId2"/>
    <sheet name="A-21" sheetId="17" r:id="rId3"/>
    <sheet name="A-21S" sheetId="32" r:id="rId4"/>
    <sheet name="A-22" sheetId="33" r:id="rId5"/>
    <sheet name="A-23" sheetId="34" r:id="rId6"/>
    <sheet name="C-10" sheetId="71" r:id="rId7"/>
    <sheet name="C-20" sheetId="72" r:id="rId8"/>
    <sheet name="Annual TDA Claim Form" sheetId="56" r:id="rId9"/>
    <sheet name="Appendix F Fund Eligibility" sheetId="73" r:id="rId10"/>
    <sheet name="Compliance with Applicable Fare" sheetId="74" r:id="rId11"/>
    <sheet name="TDA Claims Checklist" sheetId="75" r:id="rId12"/>
    <sheet name="SGR Project List" sheetId="76" r:id="rId13"/>
    <sheet name="STA Only List" sheetId="77" r:id="rId14"/>
  </sheets>
  <externalReferences>
    <externalReference r:id="rId15"/>
  </externalReferences>
  <definedNames>
    <definedName name="AssetType">'[1]Dropdown Project Lists'!$B$8:$B$17</definedName>
    <definedName name="CurrentCondition">'[1]Dropdown Project Lists'!$F$8:$F$12</definedName>
    <definedName name="_xlnm.Print_Area" localSheetId="0">'A-10'!$A$1:$F$25</definedName>
    <definedName name="_xlnm.Print_Area" localSheetId="1">'A-20'!$A$1:$G$47</definedName>
    <definedName name="_xlnm.Print_Area" localSheetId="2">'A-21'!$A$1:$G$34</definedName>
    <definedName name="_xlnm.Print_Area" localSheetId="4">'A-22'!$A$1:$E$35</definedName>
    <definedName name="_xlnm.Print_Area" localSheetId="5">'A-23'!$B$1:$L$58</definedName>
    <definedName name="_xlnm.Print_Area" localSheetId="8">'Annual TDA Claim Form'!$A$1:$G$54</definedName>
    <definedName name="_xlnm.Print_Area" localSheetId="9">'Appendix F Fund Eligibility'!$A$1:$Q$40</definedName>
    <definedName name="_xlnm.Print_Area" localSheetId="10">'Compliance with Applicable Fare'!$A$1:$I$19</definedName>
    <definedName name="_xlnm.Print_Area" localSheetId="12">'SGR Project List'!$A$1:$V$78</definedName>
    <definedName name="_xlnm.Print_Area">#REF!</definedName>
    <definedName name="_xlnm.Print_Titles" localSheetId="5">'A-23'!$1:$8</definedName>
    <definedName name="_xlnm.Print_Titles" localSheetId="12">'SGR Project List'!$A:$A,'SGR Project List'!$1:$3</definedName>
    <definedName name="_xlnm.Print_Titles" localSheetId="13">'STA Only List'!$2:$3</definedName>
    <definedName name="_xlnm.Print_Titles">#REF!</definedName>
    <definedName name="ProjectCategory">'[1]Dropdown Project Lists'!$D$8:$D$12</definedName>
    <definedName name="ProjectCategorySTA">'[1]Dropdown Project Lists'!$B$21:$B$25</definedName>
    <definedName name="Region">'[1]Dropdown Agency Info'!$A$2:$A$50</definedName>
    <definedName name="Z_D91EFEC1_5198_468F_8655_71F9872F4A47_.wvu.PrintTitles" localSheetId="12" hidden="1">'SGR Project List'!$2:$3</definedName>
    <definedName name="Z_D91EFEC1_5198_468F_8655_71F9872F4A47_.wvu.PrintTitles" localSheetId="13" hidden="1">'STA Only List'!$2:$3</definedName>
  </definedNames>
  <calcPr calcId="171027"/>
</workbook>
</file>

<file path=xl/calcChain.xml><?xml version="1.0" encoding="utf-8"?>
<calcChain xmlns="http://schemas.openxmlformats.org/spreadsheetml/2006/main">
  <c r="R4" i="76" l="1"/>
  <c r="R5" i="76"/>
  <c r="R6" i="76"/>
  <c r="R7" i="76"/>
  <c r="R8" i="76"/>
  <c r="R9" i="76"/>
  <c r="R10" i="76"/>
  <c r="R11" i="76"/>
  <c r="R12" i="76"/>
  <c r="R13" i="76"/>
  <c r="R14" i="76"/>
  <c r="R15" i="76"/>
  <c r="R16" i="76"/>
  <c r="R17" i="76"/>
  <c r="R18" i="76"/>
  <c r="R19" i="76"/>
  <c r="R20" i="76"/>
  <c r="R21" i="76"/>
  <c r="R22" i="76"/>
  <c r="R23" i="76"/>
  <c r="R24" i="76"/>
  <c r="R25" i="76"/>
  <c r="R26" i="76"/>
  <c r="R27" i="76"/>
  <c r="R28" i="76"/>
  <c r="R29" i="76"/>
  <c r="R30" i="76"/>
  <c r="R31" i="76"/>
  <c r="R32" i="76"/>
  <c r="R33" i="76"/>
  <c r="R34" i="76"/>
  <c r="R35" i="76"/>
  <c r="R36" i="76"/>
  <c r="R37" i="76"/>
  <c r="R38" i="76"/>
  <c r="R39" i="76"/>
  <c r="R40" i="76"/>
  <c r="R41" i="76"/>
  <c r="R42" i="76"/>
  <c r="R43" i="76"/>
  <c r="R44" i="76"/>
  <c r="R45" i="76"/>
  <c r="R46" i="76"/>
  <c r="R47" i="76"/>
  <c r="R48" i="76"/>
  <c r="R49" i="76"/>
  <c r="R50" i="76"/>
  <c r="R51" i="76"/>
  <c r="R52" i="76"/>
  <c r="R53" i="76"/>
  <c r="R54" i="76"/>
  <c r="R55" i="76"/>
  <c r="R56" i="76"/>
  <c r="R57" i="76"/>
  <c r="R58" i="76"/>
  <c r="R59" i="76"/>
  <c r="R60" i="76"/>
  <c r="R61" i="76"/>
  <c r="R62" i="76"/>
  <c r="R63" i="76"/>
  <c r="R64" i="76"/>
  <c r="R65" i="76"/>
  <c r="R66" i="76"/>
  <c r="R67" i="76"/>
  <c r="R68" i="76"/>
  <c r="R69" i="76"/>
  <c r="R70" i="76"/>
  <c r="R71" i="76"/>
  <c r="R72" i="76"/>
  <c r="R73" i="76"/>
  <c r="R74" i="76"/>
  <c r="R75" i="76"/>
  <c r="R76" i="76"/>
  <c r="R77" i="76"/>
  <c r="R78" i="76"/>
  <c r="C16" i="74" l="1"/>
  <c r="D15" i="1"/>
  <c r="C15" i="1"/>
  <c r="E15" i="1"/>
  <c r="F7" i="1" l="1"/>
  <c r="E5" i="72" l="1"/>
  <c r="E5" i="71"/>
  <c r="I4" i="34"/>
  <c r="E5" i="33"/>
  <c r="F5" i="32"/>
  <c r="G5" i="17"/>
  <c r="G5" i="9"/>
  <c r="I58" i="34" l="1"/>
  <c r="G58" i="34" l="1"/>
  <c r="J44" i="34" l="1"/>
  <c r="J48" i="34"/>
  <c r="J49" i="34"/>
  <c r="J52" i="34"/>
  <c r="J51" i="34"/>
  <c r="J50" i="34"/>
  <c r="J47" i="34"/>
  <c r="J45" i="34"/>
  <c r="J42" i="34"/>
  <c r="J46" i="34"/>
  <c r="J43" i="34"/>
  <c r="H58" i="34" l="1"/>
  <c r="D58" i="34"/>
  <c r="C58" i="34"/>
  <c r="J31" i="34"/>
  <c r="J17" i="34"/>
  <c r="J39" i="34"/>
  <c r="J23" i="34"/>
  <c r="J22" i="34"/>
  <c r="J41" i="34"/>
  <c r="J35" i="34"/>
  <c r="J29" i="34"/>
  <c r="J27" i="34"/>
  <c r="J15" i="34"/>
  <c r="J13" i="34"/>
  <c r="J38" i="34"/>
  <c r="F58" i="34"/>
  <c r="J37" i="34"/>
  <c r="J33" i="34"/>
  <c r="J25" i="34"/>
  <c r="J21" i="34"/>
  <c r="J11" i="34"/>
  <c r="J30" i="34"/>
  <c r="J16" i="34"/>
  <c r="J40" i="34"/>
  <c r="J32" i="34"/>
  <c r="J24" i="34"/>
  <c r="J18" i="34"/>
  <c r="J34" i="34"/>
  <c r="J26" i="34"/>
  <c r="J12" i="34"/>
  <c r="J19" i="34"/>
  <c r="J10" i="34"/>
  <c r="J36" i="34"/>
  <c r="J28" i="34"/>
  <c r="J20" i="34"/>
  <c r="J14" i="34"/>
  <c r="J9" i="34"/>
  <c r="J58" i="34" l="1"/>
  <c r="A7" i="32" l="1"/>
  <c r="E33" i="33"/>
  <c r="E28" i="33"/>
  <c r="G29" i="17"/>
  <c r="G30" i="17"/>
  <c r="E15" i="73"/>
  <c r="C21" i="1"/>
  <c r="C22" i="1" s="1"/>
  <c r="D21" i="1"/>
  <c r="D23" i="1" s="1"/>
  <c r="G22" i="17" l="1"/>
  <c r="G16" i="9"/>
  <c r="G18" i="9"/>
  <c r="G37" i="9"/>
  <c r="G15" i="9"/>
  <c r="G14" i="9"/>
  <c r="G16" i="17"/>
  <c r="G25" i="17"/>
  <c r="G32" i="17"/>
  <c r="G27" i="17"/>
  <c r="D22" i="1"/>
  <c r="D24" i="1" s="1"/>
  <c r="D43" i="9"/>
  <c r="D33" i="9"/>
  <c r="C23" i="1"/>
  <c r="E58" i="34"/>
  <c r="E20" i="33" l="1"/>
  <c r="E35" i="33" s="1"/>
  <c r="C24" i="1"/>
  <c r="E21" i="1" l="1"/>
  <c r="E23" i="1" l="1"/>
  <c r="E22" i="1"/>
  <c r="E24" i="1" l="1"/>
  <c r="I16" i="74" l="1"/>
  <c r="G25" i="9" l="1"/>
  <c r="D39" i="9"/>
  <c r="G23" i="9" l="1"/>
  <c r="D28" i="17"/>
  <c r="D28" i="9"/>
  <c r="D45" i="9" s="1"/>
  <c r="D20" i="9"/>
  <c r="G16" i="74"/>
  <c r="D34" i="17" l="1"/>
  <c r="D46" i="9"/>
  <c r="C17" i="1" l="1"/>
  <c r="G27" i="9" l="1"/>
  <c r="G32" i="9"/>
  <c r="G26" i="9"/>
  <c r="G26" i="17" l="1"/>
  <c r="G21" i="17"/>
  <c r="E28" i="9"/>
  <c r="F39" i="9"/>
  <c r="G33" i="17"/>
  <c r="F43" i="9"/>
  <c r="G24" i="9"/>
  <c r="F28" i="9"/>
  <c r="G31" i="9"/>
  <c r="E33" i="9"/>
  <c r="F33" i="9"/>
  <c r="G41" i="9"/>
  <c r="E43" i="9"/>
  <c r="G23" i="17"/>
  <c r="G33" i="9" l="1"/>
  <c r="G43" i="9"/>
  <c r="G28" i="9"/>
  <c r="F45" i="9"/>
  <c r="D23" i="56" l="1"/>
  <c r="G17" i="9" l="1"/>
  <c r="G13" i="9" l="1"/>
  <c r="F20" i="9" l="1"/>
  <c r="F46" i="9" l="1"/>
  <c r="G38" i="9" l="1"/>
  <c r="G18" i="17" l="1"/>
  <c r="G36" i="9" l="1"/>
  <c r="E39" i="9"/>
  <c r="G31" i="17"/>
  <c r="G20" i="17" l="1"/>
  <c r="F14" i="1"/>
  <c r="G39" i="9"/>
  <c r="E45" i="9"/>
  <c r="G45" i="9" l="1"/>
  <c r="G19" i="17" l="1"/>
  <c r="G17" i="17" l="1"/>
  <c r="G15" i="17" l="1"/>
  <c r="E20" i="9" l="1"/>
  <c r="G19" i="9"/>
  <c r="G20" i="9" l="1"/>
  <c r="E46" i="9"/>
  <c r="G24" i="17"/>
  <c r="F13" i="1" l="1"/>
  <c r="G46" i="9"/>
  <c r="F15" i="1" l="1"/>
  <c r="E28" i="17" l="1"/>
  <c r="E34" i="17" l="1"/>
  <c r="D17" i="1" l="1"/>
  <c r="G12" i="17" l="1"/>
  <c r="G13" i="17" l="1"/>
  <c r="G14" i="17" l="1"/>
  <c r="F28" i="17"/>
  <c r="F34" i="17" l="1"/>
  <c r="G28" i="17"/>
  <c r="E17" i="1" l="1"/>
  <c r="F16" i="1"/>
  <c r="G34" i="17"/>
  <c r="E16" i="74" l="1"/>
  <c r="Q21" i="73" l="1"/>
  <c r="Q32" i="73" s="1"/>
</calcChain>
</file>

<file path=xl/comments1.xml><?xml version="1.0" encoding="utf-8"?>
<comments xmlns="http://schemas.openxmlformats.org/spreadsheetml/2006/main">
  <authors>
    <author>Desormier, Jayme@DOT</author>
  </authors>
  <commentList>
    <comment ref="S1" authorId="0" shapeId="0">
      <text>
        <r>
          <rPr>
            <sz val="9"/>
            <color indexed="81"/>
            <rFont val="Tahoma"/>
            <family val="2"/>
          </rPr>
          <t>If you have more than one District, please separate with commas.</t>
        </r>
      </text>
    </comment>
    <comment ref="B2" authorId="0" shapeId="0">
      <text>
        <r>
          <rPr>
            <sz val="9"/>
            <color indexed="81"/>
            <rFont val="Tahoma"/>
            <family val="2"/>
          </rPr>
          <t>Indicate any sub-recipents you may be contributing SGR funds to here. This may include operators not on the SCO eligible agencies list.</t>
        </r>
      </text>
    </comment>
    <comment ref="C2" authorId="0" shapeId="0">
      <text>
        <r>
          <rPr>
            <sz val="9"/>
            <color indexed="81"/>
            <rFont val="Tahoma"/>
            <family val="2"/>
          </rPr>
          <t xml:space="preserve">Short Name of Project. If this project appears on more than one list the titles </t>
        </r>
        <r>
          <rPr>
            <b/>
            <sz val="9"/>
            <color indexed="81"/>
            <rFont val="Tahoma"/>
            <family val="2"/>
          </rPr>
          <t>must</t>
        </r>
        <r>
          <rPr>
            <sz val="9"/>
            <color indexed="81"/>
            <rFont val="Tahoma"/>
            <family val="2"/>
          </rPr>
          <t xml:space="preserve"> be the same to reconcile the lists.
</t>
        </r>
      </text>
    </comment>
    <comment ref="D2" authorId="0" shapeId="0">
      <text>
        <r>
          <rPr>
            <sz val="9"/>
            <color indexed="81"/>
            <rFont val="Tahoma"/>
            <family val="2"/>
          </rPr>
          <t>Brief description written in a non-technical way that is understandable to the public</t>
        </r>
      </text>
    </comment>
    <comment ref="E2" authorId="0" shapeId="0">
      <text>
        <r>
          <rPr>
            <b/>
            <u/>
            <sz val="9"/>
            <color indexed="81"/>
            <rFont val="Tahoma"/>
            <family val="2"/>
          </rPr>
          <t xml:space="preserve">      Asset Types     </t>
        </r>
        <r>
          <rPr>
            <sz val="9"/>
            <color indexed="81"/>
            <rFont val="Tahoma"/>
            <family val="2"/>
          </rPr>
          <t xml:space="preserve">
-Commuter Rail
-Ferry
-Light Rail
-Maintenance Equipment
-Maintenance Facilities
-Operational Equipment
-Operations Facilities
-Passenger Facilties
-Rolling Stock/Fleet
-Other</t>
        </r>
      </text>
    </comment>
    <comment ref="F2" authorId="0" shapeId="0">
      <text>
        <r>
          <rPr>
            <b/>
            <u/>
            <sz val="9"/>
            <color indexed="81"/>
            <rFont val="Tahoma"/>
            <family val="2"/>
          </rPr>
          <t xml:space="preserve">          Project Category:         </t>
        </r>
        <r>
          <rPr>
            <u/>
            <sz val="9"/>
            <color indexed="81"/>
            <rFont val="Tahoma"/>
            <family val="2"/>
          </rPr>
          <t xml:space="preserve">
</t>
        </r>
        <r>
          <rPr>
            <sz val="9"/>
            <color indexed="81"/>
            <rFont val="Tahoma"/>
            <family val="2"/>
          </rPr>
          <t>-</t>
        </r>
        <r>
          <rPr>
            <b/>
            <u/>
            <sz val="9"/>
            <color indexed="81"/>
            <rFont val="Tahoma"/>
            <family val="2"/>
          </rPr>
          <t>Maintenance</t>
        </r>
        <r>
          <rPr>
            <sz val="9"/>
            <color indexed="81"/>
            <rFont val="Tahoma"/>
            <family val="2"/>
          </rPr>
          <t xml:space="preserve"> - Includes all activities and associated costs to preserve an asset.
-</t>
        </r>
        <r>
          <rPr>
            <b/>
            <u/>
            <sz val="9"/>
            <color indexed="81"/>
            <rFont val="Tahoma"/>
            <family val="2"/>
          </rPr>
          <t>Modernization</t>
        </r>
        <r>
          <rPr>
            <sz val="9"/>
            <color indexed="81"/>
            <rFont val="Tahoma"/>
            <family val="2"/>
          </rPr>
          <t xml:space="preserve"> - Update existing asset to modern standards.
-</t>
        </r>
        <r>
          <rPr>
            <b/>
            <u/>
            <sz val="9"/>
            <color indexed="81"/>
            <rFont val="Tahoma"/>
            <family val="2"/>
          </rPr>
          <t>Rehabilitation</t>
        </r>
        <r>
          <rPr>
            <sz val="9"/>
            <color indexed="81"/>
            <rFont val="Tahoma"/>
            <family val="2"/>
          </rPr>
          <t xml:space="preserve"> -  Rebuilding asset to original specifications.
-</t>
        </r>
        <r>
          <rPr>
            <b/>
            <u/>
            <sz val="9"/>
            <color indexed="81"/>
            <rFont val="Tahoma"/>
            <family val="2"/>
          </rPr>
          <t>Repair</t>
        </r>
        <r>
          <rPr>
            <sz val="9"/>
            <color indexed="81"/>
            <rFont val="Tahoma"/>
            <family val="2"/>
          </rPr>
          <t xml:space="preserve"> - Fixing damage to asset.
-</t>
        </r>
        <r>
          <rPr>
            <b/>
            <u/>
            <sz val="9"/>
            <color indexed="81"/>
            <rFont val="Tahoma"/>
            <family val="2"/>
          </rPr>
          <t>Replacement</t>
        </r>
        <r>
          <rPr>
            <sz val="9"/>
            <color indexed="81"/>
            <rFont val="Tahoma"/>
            <family val="2"/>
          </rPr>
          <t xml:space="preserve"> - Replace asset that has reached service life.</t>
        </r>
      </text>
    </comment>
    <comment ref="G2" authorId="0" shapeId="0">
      <text>
        <r>
          <rPr>
            <b/>
            <u/>
            <sz val="9"/>
            <color indexed="81"/>
            <rFont val="Tahoma"/>
            <family val="2"/>
          </rPr>
          <t xml:space="preserve">        Condition       </t>
        </r>
        <r>
          <rPr>
            <sz val="9"/>
            <color indexed="81"/>
            <rFont val="Tahoma"/>
            <family val="2"/>
          </rPr>
          <t xml:space="preserve">
-</t>
        </r>
        <r>
          <rPr>
            <b/>
            <u/>
            <sz val="9"/>
            <color indexed="81"/>
            <rFont val="Tahoma"/>
            <family val="2"/>
          </rPr>
          <t>Poor</t>
        </r>
        <r>
          <rPr>
            <sz val="9"/>
            <color indexed="81"/>
            <rFont val="Tahoma"/>
            <family val="2"/>
          </rPr>
          <t xml:space="preserve"> - Asset past useful life.
-</t>
        </r>
        <r>
          <rPr>
            <b/>
            <u/>
            <sz val="9"/>
            <color indexed="81"/>
            <rFont val="Tahoma"/>
            <family val="2"/>
          </rPr>
          <t>Marginal</t>
        </r>
        <r>
          <rPr>
            <sz val="9"/>
            <color indexed="81"/>
            <rFont val="Tahoma"/>
            <family val="2"/>
          </rPr>
          <t xml:space="preserve"> - Asset reaching or just past useful life.
-</t>
        </r>
        <r>
          <rPr>
            <b/>
            <u/>
            <sz val="9"/>
            <color indexed="81"/>
            <rFont val="Tahoma"/>
            <family val="2"/>
          </rPr>
          <t>Fair/Adequate</t>
        </r>
        <r>
          <rPr>
            <sz val="9"/>
            <color indexed="81"/>
            <rFont val="Tahoma"/>
            <family val="2"/>
          </rPr>
          <t xml:space="preserve"> - Asset reached mid-life.
-</t>
        </r>
        <r>
          <rPr>
            <b/>
            <u/>
            <sz val="9"/>
            <color indexed="81"/>
            <rFont val="Tahoma"/>
            <family val="2"/>
          </rPr>
          <t>Good</t>
        </r>
        <r>
          <rPr>
            <sz val="9"/>
            <color indexed="81"/>
            <rFont val="Tahoma"/>
            <family val="2"/>
          </rPr>
          <t xml:space="preserve"> - Asset showing minimal signs of wear.
-</t>
        </r>
        <r>
          <rPr>
            <b/>
            <u/>
            <sz val="9"/>
            <color indexed="81"/>
            <rFont val="Tahoma"/>
            <family val="2"/>
          </rPr>
          <t>Excellent</t>
        </r>
        <r>
          <rPr>
            <sz val="9"/>
            <color indexed="81"/>
            <rFont val="Tahoma"/>
            <family val="2"/>
          </rPr>
          <t xml:space="preserve"> - New or like new asset.</t>
        </r>
      </text>
    </comment>
    <comment ref="K2" authorId="0" shapeId="0">
      <text>
        <r>
          <rPr>
            <sz val="9"/>
            <color indexed="81"/>
            <rFont val="Tahoma"/>
            <family val="2"/>
          </rPr>
          <t>If the project occurs throughout multiple cities, please name them seperated by a comma.</t>
        </r>
      </text>
    </comment>
    <comment ref="L3" authorId="0" shapeId="0">
      <text>
        <r>
          <rPr>
            <b/>
            <u/>
            <sz val="9"/>
            <color indexed="81"/>
            <rFont val="Tahoma"/>
            <family val="2"/>
          </rPr>
          <t>99313 Population</t>
        </r>
        <r>
          <rPr>
            <b/>
            <sz val="9"/>
            <color indexed="81"/>
            <rFont val="Tahoma"/>
            <family val="2"/>
          </rPr>
          <t xml:space="preserve"> - 
</t>
        </r>
        <r>
          <rPr>
            <sz val="9"/>
            <color indexed="81"/>
            <rFont val="Tahoma"/>
            <family val="2"/>
          </rPr>
          <t xml:space="preserve">These costs should cover  the 17-18 FY's allocation.
</t>
        </r>
      </text>
    </comment>
    <comment ref="M3" authorId="0" shapeId="0">
      <text>
        <r>
          <rPr>
            <b/>
            <u/>
            <sz val="9"/>
            <color indexed="81"/>
            <rFont val="Tahoma"/>
            <family val="2"/>
          </rPr>
          <t>99314 Revenue</t>
        </r>
        <r>
          <rPr>
            <b/>
            <sz val="9"/>
            <color indexed="81"/>
            <rFont val="Tahoma"/>
            <family val="2"/>
          </rPr>
          <t>-</t>
        </r>
        <r>
          <rPr>
            <sz val="9"/>
            <color indexed="81"/>
            <rFont val="Tahoma"/>
            <family val="2"/>
          </rPr>
          <t xml:space="preserve">
These costs should cover the 17-18 FY's allocation.
</t>
        </r>
      </text>
    </comment>
    <comment ref="N3" authorId="0" shapeId="0">
      <text>
        <r>
          <rPr>
            <b/>
            <u/>
            <sz val="9"/>
            <color indexed="81"/>
            <rFont val="Tahoma"/>
            <family val="2"/>
          </rPr>
          <t>Total</t>
        </r>
        <r>
          <rPr>
            <b/>
            <sz val="9"/>
            <color indexed="81"/>
            <rFont val="Tahoma"/>
            <family val="2"/>
          </rPr>
          <t xml:space="preserve"> </t>
        </r>
        <r>
          <rPr>
            <b/>
            <u/>
            <sz val="9"/>
            <color indexed="81"/>
            <rFont val="Tahoma"/>
            <family val="2"/>
          </rPr>
          <t>99313 Population</t>
        </r>
        <r>
          <rPr>
            <b/>
            <sz val="9"/>
            <color indexed="81"/>
            <rFont val="Tahoma"/>
            <family val="2"/>
          </rPr>
          <t xml:space="preserve"> - 
</t>
        </r>
        <r>
          <rPr>
            <sz val="9"/>
            <color indexed="81"/>
            <rFont val="Tahoma"/>
            <family val="2"/>
          </rPr>
          <t>These costs should cover the life of the project, including the 17-18 costs.</t>
        </r>
      </text>
    </comment>
    <comment ref="O3" authorId="0" shapeId="0">
      <text>
        <r>
          <rPr>
            <b/>
            <u/>
            <sz val="9"/>
            <color indexed="81"/>
            <rFont val="Tahoma"/>
            <family val="2"/>
          </rPr>
          <t>Total</t>
        </r>
        <r>
          <rPr>
            <b/>
            <sz val="9"/>
            <color indexed="81"/>
            <rFont val="Tahoma"/>
            <family val="2"/>
          </rPr>
          <t xml:space="preserve"> </t>
        </r>
        <r>
          <rPr>
            <b/>
            <u/>
            <sz val="9"/>
            <color indexed="81"/>
            <rFont val="Tahoma"/>
            <family val="2"/>
          </rPr>
          <t>99314 Revenue</t>
        </r>
        <r>
          <rPr>
            <b/>
            <sz val="9"/>
            <color indexed="81"/>
            <rFont val="Tahoma"/>
            <family val="2"/>
          </rPr>
          <t>-</t>
        </r>
        <r>
          <rPr>
            <sz val="9"/>
            <color indexed="81"/>
            <rFont val="Tahoma"/>
            <family val="2"/>
          </rPr>
          <t xml:space="preserve">
These costs should cover the life of the project, including the 17-18 costs.</t>
        </r>
      </text>
    </comment>
    <comment ref="P3" authorId="0" shapeId="0">
      <text>
        <r>
          <rPr>
            <sz val="9"/>
            <color indexed="81"/>
            <rFont val="Tahoma"/>
            <family val="2"/>
          </rPr>
          <t>These costs should cover the life of the project.</t>
        </r>
      </text>
    </comment>
    <comment ref="Q3" authorId="0" shapeId="0">
      <text>
        <r>
          <rPr>
            <sz val="9"/>
            <color indexed="81"/>
            <rFont val="Tahoma"/>
            <family val="2"/>
          </rPr>
          <t>These costs should cover the life of the project.</t>
        </r>
      </text>
    </comment>
    <comment ref="S3" authorId="0" shapeId="0">
      <text>
        <r>
          <rPr>
            <sz val="9"/>
            <color indexed="81"/>
            <rFont val="Tahoma"/>
            <family val="2"/>
          </rPr>
          <t>You can find your Congressional Representative at:
https://www.house.gov/representatives/find/</t>
        </r>
      </text>
    </comment>
    <comment ref="T3" authorId="0" shapeId="0">
      <text>
        <r>
          <rPr>
            <sz val="9"/>
            <color indexed="81"/>
            <rFont val="Tahoma"/>
            <family val="2"/>
          </rPr>
          <t xml:space="preserve">Your State Representatives can be found at: http://findyourrep.legislature.ca.gov/
</t>
        </r>
      </text>
    </comment>
    <comment ref="U3" authorId="0" shapeId="0">
      <text>
        <r>
          <rPr>
            <sz val="9"/>
            <color indexed="81"/>
            <rFont val="Tahoma"/>
            <family val="2"/>
          </rPr>
          <t>Your State Representatives can be found at: http://findyourrep.legislature.ca.gov</t>
        </r>
      </text>
    </comment>
  </commentList>
</comments>
</file>

<file path=xl/comments2.xml><?xml version="1.0" encoding="utf-8"?>
<comments xmlns="http://schemas.openxmlformats.org/spreadsheetml/2006/main">
  <authors>
    <author>Desormier, Jayme@DOT</author>
  </authors>
  <commentList>
    <comment ref="B2" authorId="0" shapeId="0">
      <text>
        <r>
          <rPr>
            <sz val="9"/>
            <color indexed="81"/>
            <rFont val="Tahoma"/>
            <family val="2"/>
          </rPr>
          <t>Indicate any sub-recipents you may be contributing STA funds to here.</t>
        </r>
      </text>
    </comment>
    <comment ref="D2" authorId="0" shapeId="0">
      <text>
        <r>
          <rPr>
            <u/>
            <sz val="9"/>
            <color indexed="81"/>
            <rFont val="Tahoma"/>
            <family val="2"/>
          </rPr>
          <t xml:space="preserve">Project Categories: </t>
        </r>
        <r>
          <rPr>
            <sz val="9"/>
            <color indexed="81"/>
            <rFont val="Tahoma"/>
            <family val="2"/>
          </rPr>
          <t xml:space="preserve">
-Administration
-Capital Project
-Operations
-Planning
-Other</t>
        </r>
      </text>
    </comment>
  </commentList>
</comments>
</file>

<file path=xl/connections.xml><?xml version="1.0" encoding="utf-8"?>
<connections xmlns="http://schemas.openxmlformats.org/spreadsheetml/2006/main">
  <connection id="1" sourceFile="\\sdmts.com\mts\AC_Net\Budget\Database\rollup.mdb" keepAlive="1" name="rollup" type="5" refreshedVersion="4" background="1" saveData="1">
    <dbPr connection="Provider=Microsoft.ACE.OLEDB.12.0;User ID=Admin;Data Source=\\sdmts.com\mts\AC_Net\Budget\Database\rollup.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SummaryRollup_Annual" commandType="3"/>
  </connection>
</connections>
</file>

<file path=xl/sharedStrings.xml><?xml version="1.0" encoding="utf-8"?>
<sst xmlns="http://schemas.openxmlformats.org/spreadsheetml/2006/main" count="475" uniqueCount="365">
  <si>
    <t>ANNUAL TDA CLAIM FORM</t>
  </si>
  <si>
    <t>Form A-10</t>
  </si>
  <si>
    <t>SUMMARY OF REVENUES AND EXPENDITURES</t>
  </si>
  <si>
    <t>FOR OPERATIONS AND CAPITAL PROJECTS</t>
  </si>
  <si>
    <t>Prior Year</t>
  </si>
  <si>
    <t>Current Year</t>
  </si>
  <si>
    <t>Next Year</t>
  </si>
  <si>
    <t>Current to</t>
  </si>
  <si>
    <t>OPERATING REVENUES</t>
  </si>
  <si>
    <t>Actual</t>
  </si>
  <si>
    <t>Projected</t>
  </si>
  <si>
    <t>Proposed</t>
  </si>
  <si>
    <t>Line</t>
  </si>
  <si>
    <t>AND EXPENDITURES</t>
  </si>
  <si>
    <t>% Change</t>
  </si>
  <si>
    <t>Total Revenue From Operations</t>
  </si>
  <si>
    <t>Total Operating Support</t>
  </si>
  <si>
    <t>Total Operating Revenue (add lines 1 &amp; 2)</t>
  </si>
  <si>
    <t>Less:  Total Operating Expenses Excluding Depreciation and Amortization</t>
  </si>
  <si>
    <t>Net Operating Surplus (Deficit) (deduct line 4 from line 3)</t>
  </si>
  <si>
    <t>CAPITAL FUND BALANCE SUMMARY</t>
  </si>
  <si>
    <t>Beginning Capital Fund Balance</t>
  </si>
  <si>
    <t>Total Capital Funds Received (include capital reserve allocations)</t>
  </si>
  <si>
    <t>Subtotal (add lines 6 &amp; 7)</t>
  </si>
  <si>
    <t>Less:  Total Capital Expenditures</t>
  </si>
  <si>
    <t>Ending Capital Fund Balance (deduct line 9 from 8)</t>
  </si>
  <si>
    <t>Date Completed:</t>
  </si>
  <si>
    <t>Revised:</t>
  </si>
  <si>
    <t>Form A-20</t>
  </si>
  <si>
    <t>SCHEDULE OF REVENUE PROVIDED FOR OPERATIONS</t>
  </si>
  <si>
    <t>Prior</t>
  </si>
  <si>
    <t>Current</t>
  </si>
  <si>
    <t>Next</t>
  </si>
  <si>
    <t>Object</t>
  </si>
  <si>
    <t>Year</t>
  </si>
  <si>
    <t>to Next</t>
  </si>
  <si>
    <t>Class</t>
  </si>
  <si>
    <t>SOURCES OF REVENUE</t>
  </si>
  <si>
    <t>Year %</t>
  </si>
  <si>
    <t>No.</t>
  </si>
  <si>
    <t>PROVIDED FOR OPERATIONS</t>
  </si>
  <si>
    <t xml:space="preserve"> Change</t>
  </si>
  <si>
    <t>REVENUE FROM OPERATIONS</t>
  </si>
  <si>
    <t>Passenger Fare for Transit Service</t>
  </si>
  <si>
    <t>Special Transit Fares</t>
  </si>
  <si>
    <t>School Bus Revenues</t>
  </si>
  <si>
    <t>Freight Tariffs</t>
  </si>
  <si>
    <t>Charter Service Revenues</t>
  </si>
  <si>
    <t>Auxiliary Transportation Revenues</t>
  </si>
  <si>
    <t>Non-Transportation Revenues</t>
  </si>
  <si>
    <t>Total Revenue from Operations</t>
  </si>
  <si>
    <t>LOCAL CASH GRANTS &amp; REIMBURSEMENTS</t>
  </si>
  <si>
    <t>TDA Sales Tax (Article 4.5)</t>
  </si>
  <si>
    <t>TDA Sales Tax (Article 4.0)</t>
  </si>
  <si>
    <t>TransNet Operating Support</t>
  </si>
  <si>
    <t>Other Local Support (City of SD/MediCal MAA)</t>
  </si>
  <si>
    <t>Total Local Cash &amp; Reimbursements</t>
  </si>
  <si>
    <t>STATE CASH GRANTS &amp; REIMBURSEMENTS</t>
  </si>
  <si>
    <t>State Transit Assistance - Population Formula</t>
  </si>
  <si>
    <t>State Transit Assistance - Revenue Formula</t>
  </si>
  <si>
    <t>Total State Cash Grants &amp; Reimbursements</t>
  </si>
  <si>
    <t>FEDERAL CASH GRANTS &amp; REIMBURSEMENTS</t>
  </si>
  <si>
    <t>Section 5307</t>
  </si>
  <si>
    <t>Other (specify)</t>
  </si>
  <si>
    <t>Total Federal Cash Grants &amp; Reimbursements</t>
  </si>
  <si>
    <t>OTHER FUNDS PROVIDED FOR OPERATION</t>
  </si>
  <si>
    <t>Total Other Funds Provided for Operation</t>
  </si>
  <si>
    <t>Total Operating Support (add lines 13, 17, 22, 24)</t>
  </si>
  <si>
    <r>
      <t>TOTAL FUNDS PROVIDED FOR OPERATIONS</t>
    </r>
    <r>
      <rPr>
        <b/>
        <sz val="11"/>
        <rFont val="Frutiger 55 Roman"/>
      </rPr>
      <t xml:space="preserve"> (add lines 25, 8)</t>
    </r>
  </si>
  <si>
    <t>Form A-21</t>
  </si>
  <si>
    <t>SCHEDULE OF ACTUAL AND PROJECTED OPERATING EXPENSES</t>
  </si>
  <si>
    <t>Labor</t>
  </si>
  <si>
    <t>Operator's Salaries &amp; Wages</t>
  </si>
  <si>
    <t xml:space="preserve"> Other Salaries &amp; Wages</t>
  </si>
  <si>
    <t>Fringe Benefits</t>
  </si>
  <si>
    <t>Services</t>
  </si>
  <si>
    <t>Materials &amp; Supplies</t>
  </si>
  <si>
    <t>Fuel &amp; Lubricants</t>
  </si>
  <si>
    <t>Tires &amp; Tubes</t>
  </si>
  <si>
    <t>Other Materials &amp; Supplies</t>
  </si>
  <si>
    <t>Utilities</t>
  </si>
  <si>
    <t>Casualty &amp; Liability Costs</t>
  </si>
  <si>
    <t>Taxes</t>
  </si>
  <si>
    <t>Purchased Transportation</t>
  </si>
  <si>
    <t>Miscellaneous Expense (G&amp;A)</t>
  </si>
  <si>
    <t>Administrative Pass-Thru*</t>
  </si>
  <si>
    <t>Interest Expense</t>
  </si>
  <si>
    <t>Leases &amp; Rentals (excluding transit vehicle lease costs)</t>
  </si>
  <si>
    <t>Total Operating Expenses Excluding Vehicle Lease Costs, Depreciation &amp; Amortization</t>
  </si>
  <si>
    <t>Depreciation</t>
  </si>
  <si>
    <t>Amortization</t>
  </si>
  <si>
    <t>Transit Vehicle/Facility Lease Costs</t>
  </si>
  <si>
    <t>Ridesharing Services Costs</t>
  </si>
  <si>
    <t>Liability &amp; Casualty Premiums/Settlement Costs</t>
  </si>
  <si>
    <t>Total Operating Expenses Excluding Ridesharing and Liability/Casualty Costs</t>
  </si>
  <si>
    <t>* This shall not exceed 5% of the service contract between the Operator and the local agency.</t>
  </si>
  <si>
    <t>FORM A-21S</t>
  </si>
  <si>
    <t>ANALYSIS OF PROPOSED BUDGET INCREASE</t>
  </si>
  <si>
    <t>Expense</t>
  </si>
  <si>
    <t>Item #</t>
  </si>
  <si>
    <t>% Increase</t>
  </si>
  <si>
    <t>Object Class</t>
  </si>
  <si>
    <t>Explanation of Proposed Increases</t>
  </si>
  <si>
    <t>Fiscal Year Ending:</t>
  </si>
  <si>
    <t>Form A-22</t>
  </si>
  <si>
    <t>SCHEDULE OF ACTUAL AND PROJECTED RECEIPTS OF CAPITAL FUNDS</t>
  </si>
  <si>
    <t>SOURCES OF CAPITAL FUNDS</t>
  </si>
  <si>
    <t>FEDERAL SOURCES OF CAPITAL FUNDS</t>
  </si>
  <si>
    <t>FTA Section 5307 Grant</t>
  </si>
  <si>
    <t>Prior Year Fed Grants</t>
  </si>
  <si>
    <t>Total Federal Sources of Capital Funds</t>
  </si>
  <si>
    <t>STATE SOURCES OF CAPITAL FUNDS</t>
  </si>
  <si>
    <t>STA Fund - Revenue Formula</t>
  </si>
  <si>
    <t>Total State Sources of Capital Funds</t>
  </si>
  <si>
    <t>LOCAL SOURCES OF CAPITAL FUNDS</t>
  </si>
  <si>
    <t>Total Local Sources of Capital Funds</t>
  </si>
  <si>
    <t>TOTAL CAPITAL FUNDS RECEIVED</t>
  </si>
  <si>
    <t>FORM A-23</t>
  </si>
  <si>
    <t>SCHEDULE OF PROPOSED CAPITAL EXPENDITURES</t>
  </si>
  <si>
    <t>Total</t>
  </si>
  <si>
    <t>Current Year Sources of Funds for Capital Expenditures</t>
  </si>
  <si>
    <t>Estimated</t>
  </si>
  <si>
    <t>NEW</t>
  </si>
  <si>
    <t>Carryover</t>
  </si>
  <si>
    <t>PROJECT DESCRIPTION</t>
  </si>
  <si>
    <t>Expenditures</t>
  </si>
  <si>
    <t>TDA</t>
  </si>
  <si>
    <t>Other</t>
  </si>
  <si>
    <t>Funds</t>
  </si>
  <si>
    <t>Description</t>
  </si>
  <si>
    <t>TDA Sales Tax (Article 8.0)</t>
  </si>
  <si>
    <t>Startup Operations</t>
  </si>
  <si>
    <t>STIP</t>
  </si>
  <si>
    <t>TCRP</t>
  </si>
  <si>
    <t>Other Local Funds</t>
  </si>
  <si>
    <t>Administration</t>
  </si>
  <si>
    <t>Capital</t>
  </si>
  <si>
    <t>Planning</t>
  </si>
  <si>
    <t>A.</t>
  </si>
  <si>
    <t>CLAIMANT:</t>
  </si>
  <si>
    <t>San Diego Metropolitan Transit System</t>
  </si>
  <si>
    <t>B.</t>
  </si>
  <si>
    <t>TYPE OF CLAIM: (check one)</t>
  </si>
  <si>
    <t>(      )</t>
  </si>
  <si>
    <t>Article 3 - Bicycle and Pedestrian Facilities (99234)</t>
  </si>
  <si>
    <t>Article 4 - Support Public Transportation Systems (99260)</t>
  </si>
  <si>
    <t>Article 4.5 - Community Transportation Services (99275)</t>
  </si>
  <si>
    <t>Article 8 - Multimodal Transportation Terminals (99400.5)</t>
  </si>
  <si>
    <t>Article 8 - Express Bus Services/Vanpool Services (99400.6)</t>
  </si>
  <si>
    <t>Article 8 - Local Street and Road Projects (99400)</t>
  </si>
  <si>
    <t>Article 8 - Commuter Ferry Service (99400.7)</t>
  </si>
  <si>
    <t>C.</t>
  </si>
  <si>
    <t>AMOUNT OF CLAIM</t>
  </si>
  <si>
    <t>TOTAL:</t>
  </si>
  <si>
    <t>D.</t>
  </si>
  <si>
    <t>CONDITIONS OF APPROVAL:</t>
  </si>
  <si>
    <t>It is understood by this Claimant that payment of the claim is subject to approval by SANDAG and to such monies</t>
  </si>
  <si>
    <t>being on hand and available for distribution, and to the provision that such monies and the interest earned on such</t>
  </si>
  <si>
    <t>monies subsequent to allocation will be used only for the purposes for which the claim is approved and in accordance</t>
  </si>
  <si>
    <t>with the terms of the allocation instructions.</t>
  </si>
  <si>
    <t>E.</t>
  </si>
  <si>
    <t>AUTHORIZED REPRESENTATIVE/CONTACT</t>
  </si>
  <si>
    <t>(Signature)</t>
  </si>
  <si>
    <t>(Claimant)</t>
  </si>
  <si>
    <t>(Print of type name)</t>
  </si>
  <si>
    <t>(Mailing Address)</t>
  </si>
  <si>
    <t>(Title)</t>
  </si>
  <si>
    <t>(City and zip code)</t>
  </si>
  <si>
    <t>(Name)</t>
  </si>
  <si>
    <t>(Address)</t>
  </si>
  <si>
    <t xml:space="preserve">(Phone) </t>
  </si>
  <si>
    <t>(Date Signed)</t>
  </si>
  <si>
    <t>**********************************************************************************************</t>
  </si>
  <si>
    <t>SANDAG USE ONLY:</t>
  </si>
  <si>
    <t>1.</t>
  </si>
  <si>
    <t xml:space="preserve">Claim number  </t>
  </si>
  <si>
    <t>2.</t>
  </si>
  <si>
    <t>Date Approved</t>
  </si>
  <si>
    <t>3.</t>
  </si>
  <si>
    <t>Resolution No.</t>
  </si>
  <si>
    <t>4.</t>
  </si>
  <si>
    <t xml:space="preserve">Amount Approved for Payment </t>
  </si>
  <si>
    <t>5.</t>
  </si>
  <si>
    <t>Amount approved for Reserve</t>
  </si>
  <si>
    <t>If Required:</t>
  </si>
  <si>
    <t>6.</t>
  </si>
  <si>
    <t xml:space="preserve">Date Approved by MTDB </t>
  </si>
  <si>
    <t>7.</t>
  </si>
  <si>
    <t xml:space="preserve">MTDB Resolution Number </t>
  </si>
  <si>
    <t>ADA Access</t>
  </si>
  <si>
    <r>
      <t xml:space="preserve">F. </t>
    </r>
    <r>
      <rPr>
        <u/>
        <sz val="10"/>
        <rFont val="Frutiger 55 Roman"/>
      </rPr>
      <t>PAYMENT RECIPIENT</t>
    </r>
  </si>
  <si>
    <t>Debt Service</t>
  </si>
  <si>
    <t>Express</t>
  </si>
  <si>
    <t>Operations (Non-ADA)</t>
  </si>
  <si>
    <t>Operations (ADA)</t>
  </si>
  <si>
    <t xml:space="preserve"> </t>
  </si>
  <si>
    <t>TOTAL</t>
  </si>
  <si>
    <t>Other (TSGP)</t>
  </si>
  <si>
    <t>`7.</t>
  </si>
  <si>
    <t>STA Fund</t>
  </si>
  <si>
    <t>TDA - Local (include capital reserve allocations)</t>
  </si>
  <si>
    <t>Form C-10</t>
  </si>
  <si>
    <t>SCHEDULE OF ARTICLE 8 FUNDING FOR TRANSIT CENTER PROJECTS</t>
  </si>
  <si>
    <t>SOURCES OF FUNDS</t>
  </si>
  <si>
    <t>Prior Approved Funding</t>
  </si>
  <si>
    <t>Current Claim</t>
  </si>
  <si>
    <t>LOCAL SOURCES</t>
  </si>
  <si>
    <t>Other (Specify)</t>
  </si>
  <si>
    <t xml:space="preserve">Total Local Sources    </t>
  </si>
  <si>
    <t>STATE SOURCES</t>
  </si>
  <si>
    <t xml:space="preserve">Total State Sources    </t>
  </si>
  <si>
    <t>FEDERAL SOURCES (specify)</t>
  </si>
  <si>
    <t xml:space="preserve">Total Federal Sources    </t>
  </si>
  <si>
    <t>Non-governmental Donations</t>
  </si>
  <si>
    <t>TOTAL SOURCES OF FUNDS</t>
  </si>
  <si>
    <t>Form C-20</t>
  </si>
  <si>
    <t>SCHEDULE OF ESTIMATED TRANSIT CENTER COSTS</t>
  </si>
  <si>
    <t>USES OF FUNDS</t>
  </si>
  <si>
    <t>SITE PREPARATION</t>
  </si>
  <si>
    <t xml:space="preserve">  Clearing and Grubbing</t>
  </si>
  <si>
    <t xml:space="preserve">  Excavation/Borrow</t>
  </si>
  <si>
    <t xml:space="preserve">  Utilities</t>
  </si>
  <si>
    <t>SITE IMPROVEMENTS</t>
  </si>
  <si>
    <t xml:space="preserve">  Paving</t>
  </si>
  <si>
    <t xml:space="preserve">  Structures:</t>
  </si>
  <si>
    <t xml:space="preserve">    Shelters</t>
  </si>
  <si>
    <t xml:space="preserve">  Lighting/Electrical</t>
  </si>
  <si>
    <t xml:space="preserve">  Drainage</t>
  </si>
  <si>
    <t xml:space="preserve">  Landscaping</t>
  </si>
  <si>
    <t xml:space="preserve">  Mechanical</t>
  </si>
  <si>
    <t xml:space="preserve">  Curbs/Sidewalks</t>
  </si>
  <si>
    <t xml:space="preserve">  Signing/Striping</t>
  </si>
  <si>
    <t xml:space="preserve">  Fencing</t>
  </si>
  <si>
    <t xml:space="preserve">  Other:</t>
  </si>
  <si>
    <t>SUBTOTAL</t>
  </si>
  <si>
    <t xml:space="preserve">  Contingency</t>
  </si>
  <si>
    <t xml:space="preserve">  Engineering/Design</t>
  </si>
  <si>
    <t xml:space="preserve">  Project Management</t>
  </si>
  <si>
    <t>CONSTRUCTION SUBTOTAL</t>
  </si>
  <si>
    <t xml:space="preserve">  Right of Way</t>
  </si>
  <si>
    <t xml:space="preserve">  Project Development</t>
  </si>
  <si>
    <t>PROJECT TOTAL</t>
  </si>
  <si>
    <t>Fund Eligibility Worksheet</t>
  </si>
  <si>
    <t>Claimant</t>
  </si>
  <si>
    <t xml:space="preserve">Fiscal Year </t>
  </si>
  <si>
    <t xml:space="preserve">This worksheet is intended to assist operators and transit service claimants in determining the maximum </t>
  </si>
  <si>
    <t>eligibility for operating funds from the LTF and STAF, as defined in CCR 6634.</t>
  </si>
  <si>
    <t>Total FY</t>
  </si>
  <si>
    <t>Operating Costs</t>
  </si>
  <si>
    <t>Subtract the amount of fare revenues required to meet the applicable farebox</t>
  </si>
  <si>
    <t xml:space="preserve">recovery ratio or the actual amount of fare revenue to be received during </t>
  </si>
  <si>
    <t>the fiscal year whichever is greater</t>
  </si>
  <si>
    <t>Subtract the amount of local support required to meet applicable fare revenue</t>
  </si>
  <si>
    <t>plus local support to operating cost requirements</t>
  </si>
  <si>
    <t xml:space="preserve">Subtract the amount of federal operating assistance to be received during the </t>
  </si>
  <si>
    <t>fiscal year</t>
  </si>
  <si>
    <t>Subtract the amount to be received pursuant to a contract with a jurisdiction</t>
  </si>
  <si>
    <t>to which the operator provides service beyond it boundaries</t>
  </si>
  <si>
    <t>The resulting difference equals the maximum amount of operating support</t>
  </si>
  <si>
    <t>from the LTF, STAF, and UTF year</t>
  </si>
  <si>
    <t>CCR 6634 also defines the maximum eligibility for funds from the LTF and STAF for capital projects, rail</t>
  </si>
  <si>
    <t>passenger services, and grade separation projects,. Claims under Article 4.5, 99260.7, or 99400.6 (county</t>
  </si>
  <si>
    <t>express bus and van pool services) are eligible or LTF monies, for purposes other than operating costs, in an</t>
  </si>
  <si>
    <t xml:space="preserve">amount not to exceed actual expenditures for the purchase of buses or vans. CTSA's are also eligible for </t>
  </si>
  <si>
    <t xml:space="preserve">funds for the purpose of communications and data processing equipment essential to providing, </t>
  </si>
  <si>
    <t>consolidating, and coordinating social service transportation.</t>
  </si>
  <si>
    <t>Item # 8</t>
  </si>
  <si>
    <t>Compliance with applicable fare Recovery Ratios</t>
  </si>
  <si>
    <t>All MTS</t>
  </si>
  <si>
    <t>Operators</t>
  </si>
  <si>
    <t>Fixed Route</t>
  </si>
  <si>
    <t>Service</t>
  </si>
  <si>
    <t>Rural</t>
  </si>
  <si>
    <t xml:space="preserve">Art 4.5 </t>
  </si>
  <si>
    <t>Passenger Revenue</t>
  </si>
  <si>
    <t>Operating Expenses</t>
  </si>
  <si>
    <t>Fare Box Recovery ratio</t>
  </si>
  <si>
    <t>Required</t>
  </si>
  <si>
    <t>Page 1 of 1</t>
  </si>
  <si>
    <r>
      <t>Operator:</t>
    </r>
    <r>
      <rPr>
        <u/>
        <sz val="12"/>
        <rFont val="Frutiger 55 Roman"/>
      </rPr>
      <t xml:space="preserve">  </t>
    </r>
  </si>
  <si>
    <t>Operator:</t>
  </si>
  <si>
    <t>Appendix F</t>
  </si>
  <si>
    <t>Item 12 - Appendix F - 4.0</t>
  </si>
  <si>
    <t>FTA Sec.5337</t>
  </si>
  <si>
    <t>FTA Sec.5339</t>
  </si>
  <si>
    <t>Section 5309 in FY12, FY13, 5337 in FY14</t>
  </si>
  <si>
    <t>FTA Section 5309 (FY12,FY13)/5337 Grant</t>
  </si>
  <si>
    <t>FTA Sec.5307</t>
  </si>
  <si>
    <t>FTA Sec.5309</t>
  </si>
  <si>
    <t>Other (New Freedom, 5309)</t>
  </si>
  <si>
    <t>Other State Funds (Prop 1B, Cap &amp; Trade)</t>
  </si>
  <si>
    <t>FTA Section 5339 Grant</t>
  </si>
  <si>
    <t>TDA Claim Form - FY 2017</t>
  </si>
  <si>
    <t>TDA Claim Form - FY 2018</t>
  </si>
  <si>
    <t>Fiscal Year:</t>
  </si>
  <si>
    <t xml:space="preserve">FY: </t>
  </si>
  <si>
    <t>ANNUAL TDA CLAIMS CHECKLIST</t>
  </si>
  <si>
    <t>Please indicate compliance with a check mark in the box provided</t>
  </si>
  <si>
    <t>Required Claims</t>
  </si>
  <si>
    <t>Article   4 &amp; 8</t>
  </si>
  <si>
    <t>Article 4.5</t>
  </si>
  <si>
    <t xml:space="preserve">Provided by         </t>
  </si>
  <si>
    <t>Notes</t>
  </si>
  <si>
    <t>Check</t>
  </si>
  <si>
    <t>Financial/Performance Reporting Forms</t>
  </si>
  <si>
    <t>Appendix G:  Required Statements (signed by CFO)</t>
  </si>
  <si>
    <t>Form A-10:  Summary of Revenues &amp; Expenditures</t>
  </si>
  <si>
    <t>Form A-20:  Schedule of Revenue Provided for Operations</t>
  </si>
  <si>
    <t>Form A-21:  Schedule of Actual &amp; Projected Operating Expenses</t>
  </si>
  <si>
    <t>Form A-21S:  Analysis of Proposed Budget Increases</t>
  </si>
  <si>
    <t>Form A-22:  Schedule of Actual &amp; Projected Capital Funds</t>
  </si>
  <si>
    <t>Form A-23:  Schedule of Proposed Capital Expenditures</t>
  </si>
  <si>
    <t>Form C-10: Schedule of Article 8 Funding for Transit Center Projects</t>
  </si>
  <si>
    <t>Form C-20: Schedule of Estimated Transit Center Costs</t>
  </si>
  <si>
    <t>Form A: Performance Monitoring</t>
  </si>
  <si>
    <t>SANDAG completes</t>
  </si>
  <si>
    <t>Form B:  Efforts to Implement Performance Audit Recommendations</t>
  </si>
  <si>
    <t>Form C: Schedule of Base Statistics</t>
  </si>
  <si>
    <t>Copy of current year's CHP Pull Notice (SDTC, MCS)</t>
  </si>
  <si>
    <t>Actual and estimated revenue vehicle miles, passenger transfers and total passengers for the previous, current and ensuing fiscal years in total, by route, and by category of service such as regular, school, or charter.
--for Article 4.5 claimants, by passenger categories such as ambulatory riders, wheelchair riders, pass riders, aides, etc.</t>
  </si>
  <si>
    <t>A description of service provided including hours and days of operation, additional eligibility requirements for any passengers not eligible under the ADA, and a schedule of current fares, zone fares, transfer charges and other special fares. 
A copy of service brochure typically meets this requirement.</t>
  </si>
  <si>
    <t>A description of service changes planned for the coming fiscal year that will have a material effect on the system's operating costs.
If no such changes are planned, then a statement that reflects no material effect.</t>
  </si>
  <si>
    <t>A schedule of current passenger fares, zone fares, transfer charges and other special fares such as school and fares for the elderly and disabled.</t>
  </si>
  <si>
    <t>Statement of how services and transfers are being coordinated with other operators.
--for Article 4.5 claimants, including accessible fixed-route services, and with social service agency transportation programs through the Coordinated Transportation Service Agency.</t>
  </si>
  <si>
    <t>A worksheet demonstrating compliance with the applicable fare revenue to operating cost ratio.
--for Article 4.5 claimants, demonstrate compliance with the minimum 10% fare revenue to operating cost ratio.</t>
  </si>
  <si>
    <t>A certified copy of a resolution or minute order in which the governing body authorizes the claim and approves the basic purpose for which its is filed.</t>
  </si>
  <si>
    <t>A statement indicating whether or not charter bus service was provided in the current fiscal year, and if so, that the charter service was provided in conformance with the requirements of 99250. A sample statement is included in Appendix G.</t>
  </si>
  <si>
    <t>A statement certifying that all applicable services will be operated in conformance with Sections 99155 &amp; 99155.5 (Appendix G).</t>
  </si>
  <si>
    <t>A worksheet specifically identifying the estimated amount of the claimant's maximum eligibility for users as defined in CAR 6634. A sample is included in Appendix F.</t>
  </si>
  <si>
    <t>A statement, signed by the claimant's Chief Financial Officer or a certified public accountant, certifying that the current cost of the operator's retirement system is fully funded with respect to the officers and employees of its public transportation system pursuant to 99271, 99272 &amp; 99273 (see Appendix G).</t>
  </si>
  <si>
    <t>Copies of executed contracts for services provided by the operator to a city of county outside boundaries, or for services provided to the operator by a contractor, if the system is operated by a contractor.</t>
  </si>
  <si>
    <t>The annual TDA claim form.</t>
  </si>
  <si>
    <t>Assembly</t>
  </si>
  <si>
    <t>Senate</t>
  </si>
  <si>
    <t>Congressional</t>
  </si>
  <si>
    <r>
      <rPr>
        <b/>
        <u/>
        <sz val="12"/>
        <color theme="1"/>
        <rFont val="Calibri"/>
        <family val="2"/>
        <scheme val="minor"/>
      </rPr>
      <t>Total</t>
    </r>
    <r>
      <rPr>
        <b/>
        <sz val="12"/>
        <color theme="1"/>
        <rFont val="Calibri"/>
        <family val="2"/>
        <scheme val="minor"/>
      </rPr>
      <t xml:space="preserve"> 
All Other Funds</t>
    </r>
  </si>
  <si>
    <r>
      <rPr>
        <b/>
        <u/>
        <sz val="12"/>
        <color theme="1"/>
        <rFont val="Calibri"/>
        <family val="2"/>
        <scheme val="minor"/>
      </rPr>
      <t xml:space="preserve">Total
</t>
    </r>
    <r>
      <rPr>
        <b/>
        <sz val="12"/>
        <color theme="1"/>
        <rFont val="Calibri"/>
        <family val="2"/>
        <scheme val="minor"/>
      </rPr>
      <t xml:space="preserve">STA Costs - 
</t>
    </r>
    <r>
      <rPr>
        <b/>
        <i/>
        <u/>
        <sz val="10"/>
        <color theme="1"/>
        <rFont val="Calibri"/>
        <family val="2"/>
        <scheme val="minor"/>
      </rPr>
      <t>Not Including SGR</t>
    </r>
  </si>
  <si>
    <r>
      <rPr>
        <b/>
        <u/>
        <sz val="12"/>
        <color theme="1"/>
        <rFont val="Calibri"/>
        <family val="2"/>
        <scheme val="minor"/>
      </rPr>
      <t>Total</t>
    </r>
    <r>
      <rPr>
        <b/>
        <sz val="12"/>
        <color theme="1"/>
        <rFont val="Calibri"/>
        <family val="2"/>
        <scheme val="minor"/>
      </rPr>
      <t xml:space="preserve"> 
SGR Costs
99314</t>
    </r>
  </si>
  <si>
    <r>
      <rPr>
        <b/>
        <u/>
        <sz val="12"/>
        <color theme="1"/>
        <rFont val="Calibri"/>
        <family val="2"/>
        <scheme val="minor"/>
      </rPr>
      <t xml:space="preserve">Total 
</t>
    </r>
    <r>
      <rPr>
        <b/>
        <sz val="12"/>
        <color theme="1"/>
        <rFont val="Calibri"/>
        <family val="2"/>
        <scheme val="minor"/>
      </rPr>
      <t>SGR Costs
99313</t>
    </r>
  </si>
  <si>
    <r>
      <rPr>
        <b/>
        <u/>
        <sz val="12"/>
        <color theme="1"/>
        <rFont val="Calibri"/>
        <family val="2"/>
        <scheme val="minor"/>
      </rPr>
      <t>2017-18</t>
    </r>
    <r>
      <rPr>
        <b/>
        <sz val="12"/>
        <color theme="1"/>
        <rFont val="Calibri"/>
        <family val="2"/>
        <scheme val="minor"/>
      </rPr>
      <t xml:space="preserve"> 
SGR Costs
99314</t>
    </r>
  </si>
  <si>
    <r>
      <rPr>
        <b/>
        <u/>
        <sz val="12"/>
        <color theme="1"/>
        <rFont val="Calibri"/>
        <family val="2"/>
        <scheme val="minor"/>
      </rPr>
      <t xml:space="preserve">2017-18 </t>
    </r>
    <r>
      <rPr>
        <b/>
        <sz val="12"/>
        <color theme="1"/>
        <rFont val="Calibri"/>
        <family val="2"/>
        <scheme val="minor"/>
      </rPr>
      <t xml:space="preserve"> 
SGR Costs
99313</t>
    </r>
  </si>
  <si>
    <r>
      <t xml:space="preserve">Project Completion Date
</t>
    </r>
    <r>
      <rPr>
        <i/>
        <sz val="9"/>
        <color theme="1"/>
        <rFont val="Calibri"/>
        <family val="2"/>
        <scheme val="minor"/>
      </rPr>
      <t>MM/DD/YYYY</t>
    </r>
  </si>
  <si>
    <r>
      <t xml:space="preserve">Project Start Date
</t>
    </r>
    <r>
      <rPr>
        <i/>
        <sz val="9"/>
        <color theme="1"/>
        <rFont val="Calibri"/>
        <family val="2"/>
        <scheme val="minor"/>
      </rPr>
      <t>MM/DD/YYYY</t>
    </r>
  </si>
  <si>
    <r>
      <t xml:space="preserve">Total Project Costs
</t>
    </r>
    <r>
      <rPr>
        <b/>
        <i/>
        <sz val="9"/>
        <color theme="1"/>
        <rFont val="Calibri"/>
        <family val="2"/>
        <scheme val="minor"/>
      </rPr>
      <t>Auto Populated</t>
    </r>
  </si>
  <si>
    <t>Non-SGR Costs</t>
  </si>
  <si>
    <t>SGR Costs</t>
  </si>
  <si>
    <t>Project Location
City</t>
  </si>
  <si>
    <t>Project Dates</t>
  </si>
  <si>
    <r>
      <t xml:space="preserve">Useful Life
If applicable 
</t>
    </r>
    <r>
      <rPr>
        <b/>
        <i/>
        <sz val="9"/>
        <color theme="1"/>
        <rFont val="Calibri"/>
        <family val="2"/>
        <scheme val="minor"/>
      </rPr>
      <t>In Years</t>
    </r>
  </si>
  <si>
    <r>
      <t xml:space="preserve">Current Condition of Asset
</t>
    </r>
    <r>
      <rPr>
        <b/>
        <i/>
        <sz val="9"/>
        <color theme="1"/>
        <rFont val="Calibri"/>
        <family val="2"/>
        <scheme val="minor"/>
      </rPr>
      <t>Dropdown Selection</t>
    </r>
  </si>
  <si>
    <r>
      <t xml:space="preserve">Project Category
</t>
    </r>
    <r>
      <rPr>
        <b/>
        <i/>
        <sz val="9"/>
        <color theme="1"/>
        <rFont val="Calibri"/>
        <family val="2"/>
        <scheme val="minor"/>
      </rPr>
      <t>Dropdown Selection</t>
    </r>
  </si>
  <si>
    <r>
      <t xml:space="preserve">Asset Type
</t>
    </r>
    <r>
      <rPr>
        <b/>
        <i/>
        <sz val="9"/>
        <color theme="1"/>
        <rFont val="Calibri"/>
        <family val="2"/>
        <scheme val="minor"/>
      </rPr>
      <t>Dropdown Selection</t>
    </r>
  </si>
  <si>
    <r>
      <t xml:space="preserve">Project Description
</t>
    </r>
    <r>
      <rPr>
        <b/>
        <i/>
        <sz val="9"/>
        <color theme="1"/>
        <rFont val="Calibri"/>
        <family val="2"/>
        <scheme val="minor"/>
      </rPr>
      <t>Max 250 Characters</t>
    </r>
  </si>
  <si>
    <r>
      <t xml:space="preserve">Project Title
</t>
    </r>
    <r>
      <rPr>
        <b/>
        <i/>
        <u/>
        <sz val="9"/>
        <color theme="1"/>
        <rFont val="Calibri"/>
        <family val="2"/>
        <scheme val="minor"/>
      </rPr>
      <t>Project Titles must match if appearing on more than one list.</t>
    </r>
    <r>
      <rPr>
        <b/>
        <sz val="12"/>
        <color theme="1"/>
        <rFont val="Calibri"/>
        <family val="2"/>
        <scheme val="minor"/>
      </rPr>
      <t xml:space="preserve">
</t>
    </r>
    <r>
      <rPr>
        <b/>
        <i/>
        <sz val="9"/>
        <color theme="1"/>
        <rFont val="Calibri"/>
        <family val="2"/>
        <scheme val="minor"/>
      </rPr>
      <t>Max 50 Characters</t>
    </r>
  </si>
  <si>
    <r>
      <t xml:space="preserve">Sub-Recipient
</t>
    </r>
    <r>
      <rPr>
        <b/>
        <i/>
        <sz val="9"/>
        <color theme="1"/>
        <rFont val="Calibri"/>
        <family val="2"/>
        <scheme val="minor"/>
      </rPr>
      <t>If applicable</t>
    </r>
  </si>
  <si>
    <t>#</t>
  </si>
  <si>
    <t>Notes, Comments, Additional Information</t>
  </si>
  <si>
    <t>Legislative Districts</t>
  </si>
  <si>
    <t>Project Funding</t>
  </si>
  <si>
    <t>State of Good Repair Project Information</t>
  </si>
  <si>
    <t>STA Costs - 
Not Including SGR</t>
  </si>
  <si>
    <r>
      <t xml:space="preserve">Project Description
</t>
    </r>
    <r>
      <rPr>
        <b/>
        <i/>
        <sz val="9"/>
        <color theme="1"/>
        <rFont val="Calibri"/>
        <family val="2"/>
        <scheme val="minor"/>
      </rPr>
      <t>If Capital Project is chosen as Project Category
Max 250 Characters</t>
    </r>
  </si>
  <si>
    <r>
      <t xml:space="preserve">Project Title
</t>
    </r>
    <r>
      <rPr>
        <b/>
        <i/>
        <sz val="9"/>
        <color theme="1"/>
        <rFont val="Calibri"/>
        <family val="2"/>
        <scheme val="minor"/>
      </rPr>
      <t>If applicable</t>
    </r>
  </si>
  <si>
    <t>Amount to report:</t>
  </si>
  <si>
    <t>STA Funding Information - SB 1 funds that are not SGR and flow through the STA formula.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</si>
</sst>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00;\-#,##0.00"/>
    <numFmt numFmtId="166" formatCode="General_)"/>
    <numFmt numFmtId="167" formatCode="&quot;$&quot;#,##0"/>
    <numFmt numFmtId="168" formatCode="0."/>
    <numFmt numFmtId="169" formatCode="_(* #,##0_);_(* \(#,##0\);_(* &quot;-&quot;??_);_(@_)"/>
    <numFmt numFmtId="170" formatCode="0.0000%"/>
    <numFmt numFmtId="171" formatCode="###,000"/>
    <numFmt numFmtId="172" formatCode="mm/dd/yyyy"/>
    <numFmt numFmtId="173" formatCode="_(&quot;$&quot;* #,##0_);_(&quot;$&quot;* \(#,##0\);_(&quot;$&quot;* &quot;-&quot;??_);_(@_)"/>
  </numFmts>
  <fonts count="85">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Helv"/>
    </font>
    <font>
      <sz val="10"/>
      <name val="Frutiger 55 Roman"/>
    </font>
    <font>
      <sz val="12"/>
      <name val="Frutiger 55 Roman"/>
    </font>
    <font>
      <b/>
      <sz val="14"/>
      <name val="Frutiger 55 Roman"/>
    </font>
    <font>
      <b/>
      <sz val="12"/>
      <name val="Frutiger 55 Roman"/>
    </font>
    <font>
      <u/>
      <sz val="12"/>
      <name val="Frutiger 55 Roman"/>
    </font>
    <font>
      <sz val="11"/>
      <name val="Frutiger 55 Roman"/>
    </font>
    <font>
      <b/>
      <sz val="11"/>
      <name val="Frutiger 55 Roman"/>
    </font>
    <font>
      <sz val="10"/>
      <name val="Courier"/>
      <family val="3"/>
    </font>
    <font>
      <sz val="10"/>
      <name val="Arial"/>
      <family val="2"/>
    </font>
    <font>
      <b/>
      <sz val="10"/>
      <name val="Frutiger 55 Roman"/>
    </font>
    <font>
      <u/>
      <sz val="10"/>
      <name val="Frutiger 55 Roman"/>
    </font>
    <font>
      <sz val="11"/>
      <name val="Arial"/>
      <family val="2"/>
    </font>
    <font>
      <sz val="12"/>
      <color indexed="12"/>
      <name val="Arial"/>
      <family val="2"/>
    </font>
    <font>
      <sz val="12"/>
      <color indexed="12"/>
      <name val="Frutiger 55 Roman"/>
    </font>
    <font>
      <sz val="10"/>
      <name val="Arial"/>
      <family val="2"/>
    </font>
    <font>
      <sz val="8"/>
      <name val="Arial"/>
      <family val="2"/>
    </font>
    <font>
      <sz val="12"/>
      <name val="Arial"/>
      <family val="2"/>
    </font>
    <font>
      <sz val="22"/>
      <name val="Arial"/>
      <family val="2"/>
    </font>
    <font>
      <sz val="18"/>
      <name val="Arial"/>
      <family val="2"/>
    </font>
    <font>
      <b/>
      <sz val="20"/>
      <name val="Arial"/>
      <family val="2"/>
    </font>
    <font>
      <sz val="20"/>
      <name val="Arial"/>
      <family val="2"/>
    </font>
    <font>
      <u/>
      <sz val="12"/>
      <name val="Arial"/>
      <family val="2"/>
    </font>
    <font>
      <sz val="16"/>
      <name val="Arial"/>
      <family val="2"/>
    </font>
    <font>
      <b/>
      <u/>
      <sz val="14"/>
      <name val="Arial"/>
      <family val="2"/>
    </font>
    <font>
      <u/>
      <sz val="14"/>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Frutiger 55 Roman"/>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0"/>
      <name val="Arial"/>
    </font>
    <font>
      <sz val="11"/>
      <color rgb="FF006100"/>
      <name val="Calibri"/>
      <family val="2"/>
    </font>
    <font>
      <sz val="11"/>
      <color rgb="FF9C6500"/>
      <name val="Calibri"/>
      <family val="2"/>
    </font>
    <font>
      <sz val="10"/>
      <color indexed="8"/>
      <name val="Arial"/>
      <family val="2"/>
    </font>
    <font>
      <sz val="12"/>
      <color theme="1"/>
      <name val="Calibri"/>
      <family val="2"/>
      <scheme val="minor"/>
    </font>
    <font>
      <sz val="18"/>
      <color theme="3"/>
      <name val="Cambria"/>
      <family val="2"/>
      <scheme val="major"/>
    </font>
    <font>
      <b/>
      <sz val="10"/>
      <name val="Frutiger LT Com 45 Light"/>
      <family val="2"/>
    </font>
    <font>
      <sz val="10"/>
      <name val="Frutiger LT Com 45 Light"/>
      <family val="2"/>
    </font>
    <font>
      <sz val="10"/>
      <color rgb="FFFF0000"/>
      <name val="Frutiger LT Com 45 Light"/>
      <family val="2"/>
    </font>
    <font>
      <u/>
      <sz val="11"/>
      <color theme="10"/>
      <name val="Calibri"/>
      <family val="2"/>
      <scheme val="minor"/>
    </font>
    <font>
      <b/>
      <sz val="12"/>
      <color theme="1"/>
      <name val="Calibri"/>
      <family val="2"/>
      <scheme val="minor"/>
    </font>
    <font>
      <b/>
      <u/>
      <sz val="12"/>
      <color theme="1"/>
      <name val="Calibri"/>
      <family val="2"/>
      <scheme val="minor"/>
    </font>
    <font>
      <b/>
      <i/>
      <u/>
      <sz val="10"/>
      <color theme="1"/>
      <name val="Calibri"/>
      <family val="2"/>
      <scheme val="minor"/>
    </font>
    <font>
      <i/>
      <sz val="9"/>
      <color theme="1"/>
      <name val="Calibri"/>
      <family val="2"/>
      <scheme val="minor"/>
    </font>
    <font>
      <sz val="11"/>
      <color rgb="FF9C6500"/>
      <name val="Calibri"/>
      <family val="2"/>
      <scheme val="minor"/>
    </font>
    <font>
      <b/>
      <sz val="12"/>
      <name val="Calibri"/>
      <family val="2"/>
      <scheme val="minor"/>
    </font>
    <font>
      <b/>
      <i/>
      <sz val="9"/>
      <color theme="1"/>
      <name val="Calibri"/>
      <family val="2"/>
      <scheme val="minor"/>
    </font>
    <font>
      <b/>
      <i/>
      <u/>
      <sz val="9"/>
      <color theme="1"/>
      <name val="Calibri"/>
      <family val="2"/>
      <scheme val="minor"/>
    </font>
    <font>
      <b/>
      <sz val="14"/>
      <color theme="1"/>
      <name val="Calibri"/>
      <family val="2"/>
      <scheme val="minor"/>
    </font>
    <font>
      <sz val="9"/>
      <color indexed="81"/>
      <name val="Tahoma"/>
      <family val="2"/>
    </font>
    <font>
      <b/>
      <u/>
      <sz val="9"/>
      <color indexed="81"/>
      <name val="Tahoma"/>
      <family val="2"/>
    </font>
    <font>
      <b/>
      <sz val="9"/>
      <color indexed="81"/>
      <name val="Tahoma"/>
      <family val="2"/>
    </font>
    <font>
      <u/>
      <sz val="9"/>
      <color indexed="81"/>
      <name val="Tahoma"/>
      <family val="2"/>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darkTrellis"/>
    </fill>
    <fill>
      <patternFill patternType="solid">
        <fgColor indexed="55"/>
        <bgColor indexed="64"/>
      </patternFill>
    </fill>
    <fill>
      <patternFill patternType="solid">
        <fgColor rgb="FFFFFF66"/>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solid">
        <fgColor rgb="FFC6EFCE"/>
      </patternFill>
    </fill>
    <fill>
      <patternFill patternType="solid">
        <fgColor rgb="FFFFEB9C"/>
      </patternFill>
    </fill>
    <fill>
      <patternFill patternType="solid">
        <fgColor theme="1" tint="0.14999847407452621"/>
        <bgColor indexed="64"/>
      </patternFill>
    </fill>
    <fill>
      <patternFill patternType="solid">
        <fgColor theme="0" tint="-0.14999847407452621"/>
        <bgColor indexed="64"/>
      </patternFill>
    </fill>
    <fill>
      <patternFill patternType="solid">
        <fgColor rgb="FFFFFFC5"/>
        <bgColor indexed="64"/>
      </patternFill>
    </fill>
    <fill>
      <patternFill patternType="solid">
        <fgColor rgb="FFFFE48F"/>
        <bgColor indexed="64"/>
      </patternFill>
    </fill>
    <fill>
      <patternFill patternType="solid">
        <fgColor rgb="FF00D05E"/>
        <bgColor indexed="64"/>
      </patternFill>
    </fill>
    <fill>
      <patternFill patternType="solid">
        <fgColor rgb="FFBDFFDB"/>
        <bgColor indexed="64"/>
      </patternFill>
    </fill>
    <fill>
      <patternFill patternType="solid">
        <fgColor rgb="FFE7FFF2"/>
        <bgColor indexed="64"/>
      </patternFill>
    </fill>
    <fill>
      <patternFill patternType="solid">
        <fgColor rgb="FFDDF9FF"/>
        <bgColor indexed="64"/>
      </patternFill>
    </fill>
    <fill>
      <patternFill patternType="solid">
        <fgColor rgb="FFFFD653"/>
        <bgColor indexed="64"/>
      </patternFill>
    </fill>
    <fill>
      <patternFill patternType="solid">
        <fgColor rgb="FF7DE6FF"/>
        <bgColor indexed="64"/>
      </patternFill>
    </fill>
    <fill>
      <patternFill patternType="solid">
        <fgColor rgb="FFFFF1C5"/>
        <bgColor indexed="64"/>
      </patternFill>
    </fill>
    <fill>
      <patternFill patternType="solid">
        <fgColor rgb="FFFFC000"/>
        <bgColor indexed="64"/>
      </patternFill>
    </fill>
  </fills>
  <borders count="1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right style="thin">
        <color indexed="64"/>
      </right>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double">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uble">
        <color indexed="64"/>
      </right>
      <top style="hair">
        <color indexed="64"/>
      </top>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double">
        <color indexed="64"/>
      </top>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double">
        <color indexed="64"/>
      </right>
      <top style="hair">
        <color indexed="64"/>
      </top>
      <bottom style="hair">
        <color indexed="64"/>
      </bottom>
      <diagonal/>
    </border>
    <border>
      <left/>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bottom style="hair">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diagonal/>
    </border>
    <border>
      <left style="double">
        <color indexed="64"/>
      </left>
      <right style="double">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double">
        <color indexed="64"/>
      </left>
      <right/>
      <top/>
      <bottom/>
      <diagonal/>
    </border>
    <border>
      <left style="medium">
        <color indexed="64"/>
      </left>
      <right style="thin">
        <color indexed="64"/>
      </right>
      <top/>
      <bottom style="hair">
        <color indexed="64"/>
      </bottom>
      <diagonal/>
    </border>
    <border>
      <left style="double">
        <color indexed="64"/>
      </left>
      <right style="double">
        <color indexed="64"/>
      </right>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hair">
        <color indexed="64"/>
      </bottom>
      <diagonal/>
    </border>
    <border>
      <left style="double">
        <color indexed="64"/>
      </left>
      <right/>
      <top/>
      <bottom style="thin">
        <color indexed="64"/>
      </bottom>
      <diagonal/>
    </border>
    <border>
      <left style="medium">
        <color indexed="64"/>
      </left>
      <right style="thin">
        <color indexed="64"/>
      </right>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bottom style="double">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s>
  <cellStyleXfs count="120">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0" fontId="36" fillId="21"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7" borderId="1" applyNumberFormat="0" applyAlignment="0" applyProtection="0"/>
    <xf numFmtId="0" fontId="43" fillId="0" borderId="6" applyNumberFormat="0" applyFill="0" applyAlignment="0" applyProtection="0"/>
    <xf numFmtId="0" fontId="44" fillId="22" borderId="0" applyNumberFormat="0" applyBorder="0" applyAlignment="0" applyProtection="0"/>
    <xf numFmtId="0" fontId="22" fillId="0" borderId="0"/>
    <xf numFmtId="166" fontId="13" fillId="0" borderId="0"/>
    <xf numFmtId="0" fontId="5" fillId="0" borderId="0"/>
    <xf numFmtId="0" fontId="5" fillId="0" borderId="0"/>
    <xf numFmtId="0" fontId="5" fillId="0" borderId="0"/>
    <xf numFmtId="0" fontId="22" fillId="0" borderId="0"/>
    <xf numFmtId="0" fontId="20" fillId="23" borderId="7" applyNumberFormat="0" applyFont="0" applyAlignment="0" applyProtection="0"/>
    <xf numFmtId="0" fontId="45" fillId="20" borderId="8" applyNumberFormat="0" applyAlignment="0" applyProtection="0"/>
    <xf numFmtId="9" fontId="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22" fillId="0" borderId="0"/>
    <xf numFmtId="0" fontId="3" fillId="0" borderId="0"/>
    <xf numFmtId="43" fontId="3" fillId="0" borderId="0" applyFon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0" fontId="50" fillId="0" borderId="69" applyNumberFormat="0" applyFont="0" applyFill="0" applyAlignment="0" applyProtection="0"/>
    <xf numFmtId="171" fontId="51" fillId="0" borderId="70" applyNumberFormat="0" applyProtection="0">
      <alignment horizontal="right" vertical="center"/>
    </xf>
    <xf numFmtId="171" fontId="52" fillId="0" borderId="71" applyNumberFormat="0" applyProtection="0">
      <alignment horizontal="right" vertical="center"/>
    </xf>
    <xf numFmtId="0" fontId="52" fillId="29" borderId="69" applyNumberFormat="0" applyAlignment="0" applyProtection="0">
      <alignment horizontal="left" vertical="center" indent="1"/>
    </xf>
    <xf numFmtId="0" fontId="53" fillId="30" borderId="71" applyNumberFormat="0" applyAlignment="0" applyProtection="0">
      <alignment horizontal="left" vertical="center" indent="1"/>
    </xf>
    <xf numFmtId="0" fontId="53" fillId="30" borderId="71" applyNumberFormat="0" applyAlignment="0" applyProtection="0">
      <alignment horizontal="left" vertical="center" indent="1"/>
    </xf>
    <xf numFmtId="0" fontId="54" fillId="0" borderId="72" applyNumberFormat="0" applyFill="0" applyBorder="0" applyAlignment="0" applyProtection="0"/>
    <xf numFmtId="0" fontId="54" fillId="30" borderId="71" applyNumberFormat="0" applyAlignment="0" applyProtection="0">
      <alignment horizontal="left" vertical="center" indent="1"/>
    </xf>
    <xf numFmtId="0" fontId="54" fillId="30" borderId="71" applyNumberFormat="0" applyAlignment="0" applyProtection="0">
      <alignment horizontal="left" vertical="center" indent="1"/>
    </xf>
    <xf numFmtId="171" fontId="55" fillId="31" borderId="70" applyNumberFormat="0" applyBorder="0" applyProtection="0">
      <alignment horizontal="right" vertical="center"/>
    </xf>
    <xf numFmtId="171" fontId="56" fillId="31" borderId="71" applyNumberFormat="0" applyBorder="0" applyProtection="0">
      <alignment horizontal="right" vertical="center"/>
    </xf>
    <xf numFmtId="0" fontId="54" fillId="32" borderId="71" applyNumberFormat="0" applyAlignment="0" applyProtection="0">
      <alignment horizontal="left" vertical="center" indent="1"/>
    </xf>
    <xf numFmtId="171" fontId="56" fillId="32" borderId="71" applyNumberFormat="0" applyProtection="0">
      <alignment horizontal="right" vertical="center"/>
    </xf>
    <xf numFmtId="0" fontId="57" fillId="0" borderId="72" applyNumberFormat="0" applyBorder="0" applyAlignment="0" applyProtection="0"/>
    <xf numFmtId="171" fontId="58" fillId="33" borderId="73" applyNumberFormat="0" applyBorder="0" applyAlignment="0" applyProtection="0">
      <alignment horizontal="right" vertical="center" indent="1"/>
    </xf>
    <xf numFmtId="171" fontId="59" fillId="34" borderId="73" applyNumberFormat="0" applyBorder="0" applyAlignment="0" applyProtection="0">
      <alignment horizontal="right" vertical="center" indent="1"/>
    </xf>
    <xf numFmtId="171" fontId="59" fillId="35" borderId="73" applyNumberFormat="0" applyBorder="0" applyAlignment="0" applyProtection="0">
      <alignment horizontal="right" vertical="center" indent="1"/>
    </xf>
    <xf numFmtId="171" fontId="60" fillId="36" borderId="73" applyNumberFormat="0" applyBorder="0" applyAlignment="0" applyProtection="0">
      <alignment horizontal="right" vertical="center" indent="1"/>
    </xf>
    <xf numFmtId="171" fontId="60" fillId="37" borderId="73" applyNumberFormat="0" applyBorder="0" applyAlignment="0" applyProtection="0">
      <alignment horizontal="right" vertical="center" indent="1"/>
    </xf>
    <xf numFmtId="171" fontId="60" fillId="38" borderId="73" applyNumberFormat="0" applyBorder="0" applyAlignment="0" applyProtection="0">
      <alignment horizontal="right" vertical="center" indent="1"/>
    </xf>
    <xf numFmtId="171" fontId="61" fillId="39" borderId="73" applyNumberFormat="0" applyBorder="0" applyAlignment="0" applyProtection="0">
      <alignment horizontal="right" vertical="center" indent="1"/>
    </xf>
    <xf numFmtId="171" fontId="61" fillId="40" borderId="73" applyNumberFormat="0" applyBorder="0" applyAlignment="0" applyProtection="0">
      <alignment horizontal="right" vertical="center" indent="1"/>
    </xf>
    <xf numFmtId="171" fontId="61" fillId="41" borderId="73" applyNumberFormat="0" applyBorder="0" applyAlignment="0" applyProtection="0">
      <alignment horizontal="right" vertical="center" indent="1"/>
    </xf>
    <xf numFmtId="0" fontId="53" fillId="42" borderId="69" applyNumberFormat="0" applyAlignment="0" applyProtection="0">
      <alignment horizontal="left" vertical="center" indent="1"/>
    </xf>
    <xf numFmtId="0" fontId="53" fillId="43" borderId="69" applyNumberFormat="0" applyAlignment="0" applyProtection="0">
      <alignment horizontal="left" vertical="center" indent="1"/>
    </xf>
    <xf numFmtId="0" fontId="53" fillId="44" borderId="69" applyNumberFormat="0" applyAlignment="0" applyProtection="0">
      <alignment horizontal="left" vertical="center" indent="1"/>
    </xf>
    <xf numFmtId="0" fontId="53" fillId="31" borderId="69" applyNumberFormat="0" applyAlignment="0" applyProtection="0">
      <alignment horizontal="left" vertical="center" indent="1"/>
    </xf>
    <xf numFmtId="0" fontId="53" fillId="32" borderId="71" applyNumberFormat="0" applyAlignment="0" applyProtection="0">
      <alignment horizontal="left" vertical="center" indent="1"/>
    </xf>
    <xf numFmtId="171" fontId="51" fillId="31" borderId="70" applyNumberFormat="0" applyBorder="0" applyProtection="0">
      <alignment horizontal="right" vertical="center"/>
    </xf>
    <xf numFmtId="171" fontId="52" fillId="31" borderId="71" applyNumberFormat="0" applyBorder="0" applyProtection="0">
      <alignment horizontal="right" vertical="center"/>
    </xf>
    <xf numFmtId="171" fontId="51" fillId="45" borderId="69" applyNumberFormat="0" applyAlignment="0" applyProtection="0">
      <alignment horizontal="left" vertical="center" indent="1"/>
    </xf>
    <xf numFmtId="0" fontId="52" fillId="29" borderId="71" applyNumberFormat="0" applyAlignment="0" applyProtection="0">
      <alignment horizontal="left" vertical="center" indent="1"/>
    </xf>
    <xf numFmtId="0" fontId="53" fillId="32" borderId="71" applyNumberFormat="0" applyAlignment="0" applyProtection="0">
      <alignment horizontal="left" vertical="center" indent="1"/>
    </xf>
    <xf numFmtId="171" fontId="52" fillId="32" borderId="71" applyNumberFormat="0" applyProtection="0">
      <alignment horizontal="right" vertical="center"/>
    </xf>
    <xf numFmtId="0" fontId="62" fillId="0" borderId="0"/>
    <xf numFmtId="44" fontId="14" fillId="0" borderId="0" applyFont="0" applyFill="0" applyBorder="0" applyAlignment="0" applyProtection="0"/>
    <xf numFmtId="0" fontId="2" fillId="0" borderId="0"/>
    <xf numFmtId="43" fontId="2" fillId="0" borderId="0" applyFont="0" applyFill="0" applyBorder="0" applyAlignment="0" applyProtection="0"/>
    <xf numFmtId="0" fontId="14"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63" fillId="46" borderId="0" applyNumberFormat="0" applyBorder="0" applyAlignment="0" applyProtection="0"/>
    <xf numFmtId="0" fontId="64" fillId="47" borderId="0" applyNumberFormat="0" applyBorder="0" applyAlignment="0" applyProtection="0"/>
    <xf numFmtId="0" fontId="65" fillId="0" borderId="0">
      <alignment vertical="top"/>
    </xf>
    <xf numFmtId="0" fontId="2" fillId="0" borderId="0"/>
    <xf numFmtId="0" fontId="14" fillId="0" borderId="0"/>
    <xf numFmtId="0" fontId="66" fillId="0" borderId="0"/>
    <xf numFmtId="0" fontId="14" fillId="0" borderId="0"/>
    <xf numFmtId="0" fontId="67" fillId="0" borderId="0" applyNumberFormat="0" applyFill="0" applyBorder="0" applyAlignment="0" applyProtection="0"/>
    <xf numFmtId="0" fontId="1" fillId="0" borderId="0"/>
    <xf numFmtId="0" fontId="71" fillId="0" borderId="0" applyNumberFormat="0" applyFill="0" applyBorder="0" applyAlignment="0" applyProtection="0"/>
    <xf numFmtId="0" fontId="76" fillId="47" borderId="0" applyNumberFormat="0" applyBorder="0" applyAlignment="0" applyProtection="0"/>
  </cellStyleXfs>
  <cellXfs count="566">
    <xf numFmtId="0" fontId="0" fillId="0" borderId="0" xfId="0"/>
    <xf numFmtId="3" fontId="6" fillId="0" borderId="0" xfId="43" applyNumberFormat="1" applyFont="1"/>
    <xf numFmtId="3" fontId="7" fillId="0" borderId="0" xfId="43" applyNumberFormat="1" applyFont="1"/>
    <xf numFmtId="0" fontId="7" fillId="0" borderId="0" xfId="43" applyFont="1"/>
    <xf numFmtId="3" fontId="8" fillId="0" borderId="0" xfId="43" applyNumberFormat="1" applyFont="1" applyAlignment="1">
      <alignment horizontal="centerContinuous"/>
    </xf>
    <xf numFmtId="3" fontId="9" fillId="0" borderId="0" xfId="43" applyNumberFormat="1" applyFont="1" applyAlignment="1">
      <alignment horizontal="centerContinuous"/>
    </xf>
    <xf numFmtId="3" fontId="10" fillId="0" borderId="0" xfId="43" applyNumberFormat="1" applyFont="1" applyBorder="1"/>
    <xf numFmtId="3" fontId="7" fillId="0" borderId="0" xfId="43" applyNumberFormat="1" applyFont="1" applyAlignment="1">
      <alignment horizontal="right"/>
    </xf>
    <xf numFmtId="3" fontId="7" fillId="0" borderId="10" xfId="43" applyNumberFormat="1" applyFont="1" applyBorder="1"/>
    <xf numFmtId="3" fontId="7" fillId="0" borderId="11" xfId="43" applyNumberFormat="1" applyFont="1" applyBorder="1"/>
    <xf numFmtId="3" fontId="7" fillId="0" borderId="12" xfId="43" applyNumberFormat="1" applyFont="1" applyBorder="1"/>
    <xf numFmtId="3" fontId="7" fillId="0" borderId="13" xfId="43" applyNumberFormat="1" applyFont="1" applyBorder="1" applyAlignment="1">
      <alignment horizontal="center"/>
    </xf>
    <xf numFmtId="3" fontId="7" fillId="0" borderId="14" xfId="43" applyNumberFormat="1" applyFont="1" applyBorder="1" applyAlignment="1">
      <alignment horizontal="center"/>
    </xf>
    <xf numFmtId="3" fontId="7" fillId="0" borderId="15" xfId="43" applyNumberFormat="1" applyFont="1" applyBorder="1"/>
    <xf numFmtId="3" fontId="7" fillId="0" borderId="12" xfId="43" applyNumberFormat="1" applyFont="1" applyBorder="1" applyAlignment="1">
      <alignment horizontal="center"/>
    </xf>
    <xf numFmtId="3" fontId="7" fillId="0" borderId="16" xfId="43" applyNumberFormat="1" applyFont="1" applyBorder="1" applyAlignment="1">
      <alignment horizontal="center"/>
    </xf>
    <xf numFmtId="3" fontId="7" fillId="0" borderId="18" xfId="43" applyNumberFormat="1" applyFont="1" applyBorder="1" applyAlignment="1">
      <alignment horizontal="center"/>
    </xf>
    <xf numFmtId="3" fontId="7" fillId="0" borderId="19" xfId="43" applyNumberFormat="1" applyFont="1" applyBorder="1" applyAlignment="1">
      <alignment horizontal="center"/>
    </xf>
    <xf numFmtId="3" fontId="7" fillId="0" borderId="20" xfId="43" applyNumberFormat="1" applyFont="1" applyBorder="1"/>
    <xf numFmtId="3" fontId="7" fillId="0" borderId="21" xfId="43" applyNumberFormat="1" applyFont="1" applyBorder="1" applyAlignment="1">
      <alignment horizontal="left"/>
    </xf>
    <xf numFmtId="167" fontId="7" fillId="0" borderId="21" xfId="43" applyNumberFormat="1" applyFont="1" applyBorder="1" applyAlignment="1">
      <alignment horizontal="center" vertical="top" wrapText="1"/>
    </xf>
    <xf numFmtId="167" fontId="7" fillId="0" borderId="21" xfId="43" applyNumberFormat="1" applyFont="1" applyBorder="1" applyAlignment="1">
      <alignment horizontal="center"/>
    </xf>
    <xf numFmtId="164" fontId="7" fillId="0" borderId="22" xfId="49" applyNumberFormat="1" applyFont="1" applyBorder="1" applyAlignment="1">
      <alignment horizontal="center"/>
    </xf>
    <xf numFmtId="168" fontId="11" fillId="0" borderId="20" xfId="43" applyNumberFormat="1" applyFont="1" applyBorder="1"/>
    <xf numFmtId="3" fontId="11" fillId="0" borderId="21" xfId="43" applyNumberFormat="1" applyFont="1" applyBorder="1"/>
    <xf numFmtId="167" fontId="11" fillId="0" borderId="21" xfId="43" applyNumberFormat="1" applyFont="1" applyBorder="1"/>
    <xf numFmtId="164" fontId="11" fillId="0" borderId="22" xfId="49" applyNumberFormat="1" applyFont="1" applyBorder="1"/>
    <xf numFmtId="164" fontId="12" fillId="0" borderId="22" xfId="49" applyNumberFormat="1" applyFont="1" applyBorder="1"/>
    <xf numFmtId="3" fontId="11" fillId="0" borderId="21" xfId="43" applyNumberFormat="1" applyFont="1" applyBorder="1" applyAlignment="1">
      <alignment horizontal="left" wrapText="1"/>
    </xf>
    <xf numFmtId="3" fontId="7" fillId="0" borderId="0" xfId="43" applyNumberFormat="1" applyFont="1" applyAlignment="1"/>
    <xf numFmtId="3" fontId="11" fillId="0" borderId="17" xfId="43" applyNumberFormat="1" applyFont="1" applyBorder="1"/>
    <xf numFmtId="3" fontId="11" fillId="0" borderId="18" xfId="43" applyNumberFormat="1" applyFont="1" applyBorder="1" applyAlignment="1"/>
    <xf numFmtId="167" fontId="11" fillId="0" borderId="18" xfId="43" applyNumberFormat="1" applyFont="1" applyBorder="1" applyAlignment="1"/>
    <xf numFmtId="164" fontId="11" fillId="0" borderId="19" xfId="49" applyNumberFormat="1" applyFont="1" applyBorder="1" applyAlignment="1"/>
    <xf numFmtId="3" fontId="11" fillId="0" borderId="20" xfId="43" applyNumberFormat="1" applyFont="1" applyBorder="1"/>
    <xf numFmtId="3" fontId="11" fillId="0" borderId="21" xfId="43" applyNumberFormat="1" applyFont="1" applyBorder="1" applyAlignment="1"/>
    <xf numFmtId="164" fontId="11" fillId="24" borderId="22" xfId="49" applyNumberFormat="1" applyFont="1" applyFill="1" applyBorder="1"/>
    <xf numFmtId="167" fontId="11" fillId="0" borderId="21" xfId="43" applyNumberFormat="1" applyFont="1" applyBorder="1" applyAlignment="1"/>
    <xf numFmtId="0" fontId="7" fillId="0" borderId="0" xfId="0" applyFont="1"/>
    <xf numFmtId="3" fontId="7" fillId="0" borderId="0" xfId="43" applyNumberFormat="1" applyFont="1" applyBorder="1"/>
    <xf numFmtId="38" fontId="7" fillId="0" borderId="0" xfId="29" applyFont="1"/>
    <xf numFmtId="38" fontId="7" fillId="0" borderId="0" xfId="29" applyFont="1" applyAlignment="1">
      <alignment horizontal="right"/>
    </xf>
    <xf numFmtId="0" fontId="8" fillId="0" borderId="0" xfId="0" applyFont="1" applyAlignment="1" applyProtection="1">
      <alignment horizontal="centerContinuous"/>
    </xf>
    <xf numFmtId="0" fontId="9" fillId="0" borderId="0" xfId="0" applyFont="1" applyAlignment="1" applyProtection="1">
      <alignment horizontal="centerContinuous"/>
    </xf>
    <xf numFmtId="38" fontId="7" fillId="0" borderId="0" xfId="29" applyFont="1" applyAlignment="1">
      <alignment horizontal="centerContinuous"/>
    </xf>
    <xf numFmtId="0" fontId="9" fillId="0" borderId="0" xfId="0" applyFont="1" applyAlignment="1">
      <alignment horizontal="centerContinuous"/>
    </xf>
    <xf numFmtId="0" fontId="7" fillId="0" borderId="0" xfId="0" applyFont="1" applyAlignment="1" applyProtection="1">
      <alignment horizontal="fill"/>
    </xf>
    <xf numFmtId="0" fontId="7" fillId="0" borderId="0" xfId="0" applyFont="1" applyAlignment="1" applyProtection="1">
      <alignment horizontal="right"/>
    </xf>
    <xf numFmtId="0" fontId="7" fillId="0" borderId="11" xfId="0" applyFont="1" applyBorder="1"/>
    <xf numFmtId="0" fontId="7" fillId="0" borderId="23" xfId="0" applyFont="1" applyBorder="1"/>
    <xf numFmtId="0" fontId="7" fillId="0" borderId="13" xfId="0" applyFont="1" applyBorder="1"/>
    <xf numFmtId="0" fontId="7" fillId="0" borderId="13" xfId="0" applyFont="1" applyBorder="1" applyAlignment="1" applyProtection="1">
      <alignment horizontal="center"/>
    </xf>
    <xf numFmtId="0" fontId="7" fillId="0" borderId="24" xfId="0" applyFont="1" applyBorder="1" applyAlignment="1" applyProtection="1">
      <alignment horizontal="center"/>
    </xf>
    <xf numFmtId="0" fontId="7" fillId="0" borderId="15" xfId="0" applyFont="1" applyBorder="1" applyAlignment="1" applyProtection="1">
      <alignment horizontal="left"/>
    </xf>
    <xf numFmtId="0" fontId="7" fillId="0" borderId="0" xfId="0" applyFont="1" applyBorder="1" applyAlignment="1" applyProtection="1">
      <alignment horizontal="center"/>
    </xf>
    <xf numFmtId="38" fontId="7" fillId="0" borderId="12" xfId="29" applyFont="1" applyBorder="1"/>
    <xf numFmtId="0" fontId="7" fillId="0" borderId="12" xfId="0" applyFont="1" applyBorder="1" applyAlignment="1" applyProtection="1">
      <alignment horizontal="center"/>
    </xf>
    <xf numFmtId="0" fontId="7" fillId="0" borderId="25" xfId="0" applyFont="1" applyBorder="1" applyAlignment="1" applyProtection="1">
      <alignment horizontal="center"/>
    </xf>
    <xf numFmtId="0" fontId="7" fillId="0" borderId="26" xfId="0" applyFont="1" applyBorder="1" applyAlignment="1" applyProtection="1">
      <alignment horizontal="left"/>
    </xf>
    <xf numFmtId="0" fontId="7" fillId="0" borderId="27" xfId="0" applyFont="1" applyBorder="1" applyAlignment="1" applyProtection="1">
      <alignment horizontal="center"/>
    </xf>
    <xf numFmtId="0" fontId="7" fillId="0" borderId="28" xfId="0" applyFont="1" applyBorder="1" applyAlignment="1" applyProtection="1">
      <alignment horizontal="center"/>
    </xf>
    <xf numFmtId="0" fontId="7" fillId="0" borderId="29" xfId="0" applyFont="1" applyBorder="1" applyAlignment="1" applyProtection="1">
      <alignment horizontal="center"/>
    </xf>
    <xf numFmtId="0" fontId="7" fillId="0" borderId="0" xfId="0" applyFont="1" applyBorder="1" applyAlignment="1" applyProtection="1">
      <alignment horizontal="left"/>
    </xf>
    <xf numFmtId="38" fontId="7" fillId="0" borderId="13" xfId="29" applyFont="1" applyBorder="1"/>
    <xf numFmtId="168" fontId="11" fillId="0" borderId="17" xfId="43" applyNumberFormat="1" applyFont="1" applyBorder="1"/>
    <xf numFmtId="0" fontId="11" fillId="0" borderId="18" xfId="0" applyFont="1" applyBorder="1" applyAlignment="1">
      <alignment horizontal="right"/>
    </xf>
    <xf numFmtId="0" fontId="11" fillId="0" borderId="18" xfId="0" applyFont="1" applyBorder="1" applyAlignment="1" applyProtection="1">
      <alignment horizontal="left"/>
    </xf>
    <xf numFmtId="6" fontId="11" fillId="0" borderId="18" xfId="0" applyNumberFormat="1" applyFont="1" applyBorder="1"/>
    <xf numFmtId="164" fontId="11" fillId="0" borderId="22" xfId="0" applyNumberFormat="1" applyFont="1" applyBorder="1" applyProtection="1"/>
    <xf numFmtId="0" fontId="11" fillId="0" borderId="21" xfId="0" applyFont="1" applyBorder="1" applyAlignment="1">
      <alignment horizontal="right"/>
    </xf>
    <xf numFmtId="0" fontId="11" fillId="0" borderId="21" xfId="0" applyFont="1" applyBorder="1" applyAlignment="1" applyProtection="1"/>
    <xf numFmtId="0" fontId="11" fillId="0" borderId="21" xfId="0" applyFont="1" applyBorder="1" applyAlignment="1" applyProtection="1">
      <alignment horizontal="left"/>
    </xf>
    <xf numFmtId="165" fontId="11" fillId="0" borderId="21" xfId="0" applyNumberFormat="1" applyFont="1" applyBorder="1" applyAlignment="1">
      <alignment horizontal="right"/>
    </xf>
    <xf numFmtId="0" fontId="11" fillId="0" borderId="15" xfId="0" applyFont="1" applyBorder="1" applyAlignment="1">
      <alignment horizontal="right"/>
    </xf>
    <xf numFmtId="165" fontId="11" fillId="0" borderId="30" xfId="0" applyNumberFormat="1" applyFont="1" applyBorder="1" applyAlignment="1">
      <alignment horizontal="right"/>
    </xf>
    <xf numFmtId="0" fontId="11" fillId="0" borderId="12" xfId="0" applyFont="1" applyBorder="1" applyAlignment="1" applyProtection="1">
      <alignment horizontal="right"/>
    </xf>
    <xf numFmtId="6" fontId="11" fillId="0" borderId="12" xfId="0" applyNumberFormat="1" applyFont="1" applyBorder="1" applyProtection="1"/>
    <xf numFmtId="164" fontId="11" fillId="0" borderId="25" xfId="0" applyNumberFormat="1" applyFont="1" applyBorder="1" applyProtection="1"/>
    <xf numFmtId="0" fontId="11" fillId="0" borderId="18" xfId="0" applyFont="1" applyBorder="1" applyAlignment="1" applyProtection="1"/>
    <xf numFmtId="6" fontId="11" fillId="0" borderId="18" xfId="0" applyNumberFormat="1" applyFont="1" applyBorder="1" applyProtection="1"/>
    <xf numFmtId="164" fontId="11" fillId="0" borderId="19" xfId="0" applyNumberFormat="1" applyFont="1" applyBorder="1" applyProtection="1"/>
    <xf numFmtId="0" fontId="11" fillId="0" borderId="30" xfId="0" applyFont="1" applyBorder="1" applyAlignment="1">
      <alignment horizontal="right"/>
    </xf>
    <xf numFmtId="0" fontId="11" fillId="0" borderId="12" xfId="0" applyFont="1" applyBorder="1" applyAlignment="1" applyProtection="1">
      <alignment horizontal="left"/>
    </xf>
    <xf numFmtId="0" fontId="11" fillId="0" borderId="18" xfId="0" applyFont="1" applyBorder="1" applyAlignment="1" applyProtection="1">
      <alignment horizontal="right" vertical="top" wrapText="1"/>
    </xf>
    <xf numFmtId="0" fontId="11" fillId="0" borderId="18" xfId="0" applyFont="1" applyBorder="1" applyAlignment="1" applyProtection="1">
      <alignment vertical="top"/>
    </xf>
    <xf numFmtId="38" fontId="11" fillId="0" borderId="21" xfId="29" applyFont="1" applyBorder="1"/>
    <xf numFmtId="0" fontId="11" fillId="0" borderId="21" xfId="0" applyFont="1" applyBorder="1" applyAlignment="1" applyProtection="1">
      <alignment horizontal="left" wrapText="1"/>
    </xf>
    <xf numFmtId="0" fontId="11" fillId="0" borderId="30" xfId="0" applyFont="1" applyBorder="1"/>
    <xf numFmtId="0" fontId="11" fillId="0" borderId="18" xfId="0" applyFont="1" applyBorder="1"/>
    <xf numFmtId="168" fontId="11" fillId="0" borderId="31" xfId="43" applyNumberFormat="1" applyFont="1" applyBorder="1"/>
    <xf numFmtId="0" fontId="11" fillId="0" borderId="32" xfId="0" applyFont="1" applyBorder="1"/>
    <xf numFmtId="0" fontId="11" fillId="0" borderId="32" xfId="0" applyFont="1" applyBorder="1" applyAlignment="1" applyProtection="1">
      <alignment horizontal="left" wrapText="1"/>
    </xf>
    <xf numFmtId="6" fontId="11" fillId="0" borderId="32" xfId="0" applyNumberFormat="1" applyFont="1" applyBorder="1" applyProtection="1"/>
    <xf numFmtId="164" fontId="11" fillId="0" borderId="33" xfId="0" applyNumberFormat="1" applyFont="1" applyBorder="1" applyProtection="1"/>
    <xf numFmtId="0" fontId="11" fillId="0" borderId="30" xfId="0" applyFont="1" applyBorder="1" applyAlignment="1" applyProtection="1">
      <alignment horizontal="right" wrapText="1"/>
    </xf>
    <xf numFmtId="168" fontId="11" fillId="0" borderId="34" xfId="43" applyNumberFormat="1" applyFont="1" applyBorder="1"/>
    <xf numFmtId="0" fontId="9" fillId="0" borderId="35" xfId="0" applyFont="1" applyBorder="1" applyAlignment="1" applyProtection="1">
      <alignment horizontal="left"/>
    </xf>
    <xf numFmtId="0" fontId="9" fillId="0" borderId="35" xfId="0" applyFont="1" applyBorder="1" applyAlignment="1" applyProtection="1">
      <alignment wrapText="1"/>
    </xf>
    <xf numFmtId="6" fontId="9" fillId="0" borderId="28" xfId="0" applyNumberFormat="1" applyFont="1" applyBorder="1" applyProtection="1"/>
    <xf numFmtId="0" fontId="11" fillId="0" borderId="0" xfId="0" applyFont="1"/>
    <xf numFmtId="164" fontId="12" fillId="0" borderId="22" xfId="0" applyNumberFormat="1" applyFont="1" applyBorder="1" applyProtection="1"/>
    <xf numFmtId="164" fontId="9" fillId="0" borderId="28" xfId="49" applyNumberFormat="1" applyFont="1" applyBorder="1" applyProtection="1"/>
    <xf numFmtId="168" fontId="12" fillId="0" borderId="17" xfId="43" applyNumberFormat="1" applyFont="1" applyBorder="1"/>
    <xf numFmtId="165" fontId="12" fillId="0" borderId="21" xfId="0" applyNumberFormat="1" applyFont="1" applyBorder="1" applyAlignment="1">
      <alignment horizontal="right"/>
    </xf>
    <xf numFmtId="0" fontId="12" fillId="0" borderId="21" xfId="0" applyFont="1" applyBorder="1" applyAlignment="1" applyProtection="1">
      <alignment horizontal="right"/>
    </xf>
    <xf numFmtId="6" fontId="12" fillId="0" borderId="21" xfId="0" applyNumberFormat="1" applyFont="1" applyBorder="1" applyProtection="1"/>
    <xf numFmtId="38" fontId="9" fillId="0" borderId="0" xfId="29" applyFont="1"/>
    <xf numFmtId="0" fontId="12" fillId="0" borderId="21" xfId="0" applyFont="1" applyBorder="1" applyAlignment="1">
      <alignment horizontal="right"/>
    </xf>
    <xf numFmtId="0" fontId="12" fillId="0" borderId="21" xfId="0" applyFont="1" applyBorder="1"/>
    <xf numFmtId="0" fontId="12" fillId="0" borderId="18" xfId="0" applyFont="1" applyBorder="1"/>
    <xf numFmtId="0" fontId="12" fillId="0" borderId="18" xfId="0" applyFont="1" applyBorder="1" applyAlignment="1" applyProtection="1">
      <alignment horizontal="right" wrapText="1"/>
    </xf>
    <xf numFmtId="6" fontId="12" fillId="0" borderId="18" xfId="0" applyNumberFormat="1" applyFont="1" applyBorder="1" applyProtection="1"/>
    <xf numFmtId="0" fontId="12" fillId="0" borderId="36" xfId="0" applyFont="1" applyBorder="1"/>
    <xf numFmtId="0" fontId="12" fillId="0" borderId="36" xfId="0" applyFont="1" applyBorder="1" applyAlignment="1" applyProtection="1">
      <alignment horizontal="left" wrapText="1"/>
    </xf>
    <xf numFmtId="168" fontId="12" fillId="0" borderId="20" xfId="43" applyNumberFormat="1" applyFont="1" applyBorder="1"/>
    <xf numFmtId="3" fontId="12" fillId="0" borderId="21" xfId="43" applyNumberFormat="1" applyFont="1" applyBorder="1"/>
    <xf numFmtId="167" fontId="12" fillId="0" borderId="21" xfId="43" applyNumberFormat="1" applyFont="1" applyBorder="1"/>
    <xf numFmtId="3" fontId="9" fillId="0" borderId="0" xfId="43" applyNumberFormat="1" applyFont="1"/>
    <xf numFmtId="3" fontId="12" fillId="0" borderId="37" xfId="43" applyNumberFormat="1" applyFont="1" applyBorder="1" applyAlignment="1"/>
    <xf numFmtId="167" fontId="12" fillId="0" borderId="37" xfId="43" applyNumberFormat="1" applyFont="1" applyBorder="1" applyAlignment="1"/>
    <xf numFmtId="164" fontId="12" fillId="24" borderId="38" xfId="49" applyNumberFormat="1" applyFont="1" applyFill="1" applyBorder="1" applyAlignment="1"/>
    <xf numFmtId="3" fontId="9" fillId="0" borderId="0" xfId="43" applyNumberFormat="1" applyFont="1" applyAlignment="1"/>
    <xf numFmtId="3" fontId="12" fillId="0" borderId="21" xfId="43" applyNumberFormat="1" applyFont="1" applyBorder="1" applyAlignment="1"/>
    <xf numFmtId="164" fontId="12" fillId="24" borderId="22" xfId="49" applyNumberFormat="1" applyFont="1" applyFill="1" applyBorder="1"/>
    <xf numFmtId="3" fontId="12" fillId="0" borderId="37" xfId="43" applyNumberFormat="1" applyFont="1" applyBorder="1"/>
    <xf numFmtId="167" fontId="12" fillId="0" borderId="37" xfId="43" applyNumberFormat="1" applyFont="1" applyBorder="1"/>
    <xf numFmtId="164" fontId="12" fillId="24" borderId="38" xfId="49" applyNumberFormat="1" applyFont="1" applyFill="1" applyBorder="1"/>
    <xf numFmtId="0" fontId="11" fillId="0" borderId="0" xfId="0" applyFont="1" applyAlignment="1" applyProtection="1">
      <alignment horizontal="right"/>
    </xf>
    <xf numFmtId="38" fontId="7" fillId="0" borderId="0" xfId="29" applyFont="1" applyBorder="1"/>
    <xf numFmtId="38" fontId="7" fillId="0" borderId="27" xfId="29" applyFont="1" applyBorder="1"/>
    <xf numFmtId="0" fontId="7" fillId="0" borderId="39" xfId="0" applyFont="1" applyBorder="1" applyAlignment="1">
      <alignment horizontal="right"/>
    </xf>
    <xf numFmtId="0" fontId="7" fillId="0" borderId="40" xfId="0" applyFont="1" applyBorder="1" applyAlignment="1" applyProtection="1">
      <alignment horizontal="left"/>
    </xf>
    <xf numFmtId="0" fontId="7" fillId="0" borderId="40" xfId="0" applyFont="1" applyBorder="1"/>
    <xf numFmtId="0" fontId="7" fillId="0" borderId="41" xfId="0" applyFont="1" applyBorder="1"/>
    <xf numFmtId="165" fontId="7" fillId="0" borderId="42" xfId="0" applyNumberFormat="1" applyFont="1" applyBorder="1" applyAlignment="1">
      <alignment horizontal="right"/>
    </xf>
    <xf numFmtId="0" fontId="7" fillId="0" borderId="43" xfId="0" applyFont="1" applyBorder="1" applyAlignment="1" applyProtection="1">
      <alignment horizontal="right"/>
    </xf>
    <xf numFmtId="165" fontId="7" fillId="0" borderId="44" xfId="0" applyNumberFormat="1" applyFont="1" applyBorder="1" applyAlignment="1">
      <alignment horizontal="right"/>
    </xf>
    <xf numFmtId="0" fontId="7" fillId="0" borderId="45" xfId="0" applyFont="1" applyBorder="1" applyAlignment="1" applyProtection="1">
      <alignment horizontal="right"/>
    </xf>
    <xf numFmtId="164" fontId="7" fillId="0" borderId="46" xfId="0" applyNumberFormat="1" applyFont="1" applyBorder="1" applyProtection="1"/>
    <xf numFmtId="0" fontId="7" fillId="0" borderId="20" xfId="0" applyFont="1" applyBorder="1" applyAlignment="1">
      <alignment horizontal="right"/>
    </xf>
    <xf numFmtId="0" fontId="7" fillId="0" borderId="21" xfId="0" applyFont="1" applyBorder="1" applyAlignment="1" applyProtection="1">
      <alignment horizontal="left"/>
    </xf>
    <xf numFmtId="0" fontId="7" fillId="0" borderId="17" xfId="0" applyFont="1" applyBorder="1" applyAlignment="1">
      <alignment horizontal="right"/>
    </xf>
    <xf numFmtId="0" fontId="7" fillId="0" borderId="18" xfId="0" applyFont="1" applyBorder="1" applyAlignment="1" applyProtection="1">
      <alignment horizontal="left"/>
    </xf>
    <xf numFmtId="0" fontId="7" fillId="0" borderId="40" xfId="0" applyFont="1" applyBorder="1" applyAlignment="1" applyProtection="1">
      <alignment horizontal="right"/>
    </xf>
    <xf numFmtId="0" fontId="7" fillId="0" borderId="42" xfId="0" applyFont="1" applyBorder="1" applyAlignment="1">
      <alignment horizontal="right"/>
    </xf>
    <xf numFmtId="0" fontId="7" fillId="0" borderId="44" xfId="0" applyFont="1" applyBorder="1" applyAlignment="1" applyProtection="1">
      <alignment horizontal="right" vertical="top" wrapText="1"/>
    </xf>
    <xf numFmtId="0" fontId="7" fillId="0" borderId="45" xfId="0" applyFont="1" applyBorder="1" applyAlignment="1" applyProtection="1">
      <alignment horizontal="right" vertical="top" wrapText="1"/>
    </xf>
    <xf numFmtId="38" fontId="7" fillId="0" borderId="20" xfId="29" applyFont="1" applyBorder="1"/>
    <xf numFmtId="0" fontId="9" fillId="0" borderId="12" xfId="0" applyFont="1" applyBorder="1" applyAlignment="1" applyProtection="1">
      <alignment horizontal="left" wrapText="1"/>
    </xf>
    <xf numFmtId="0" fontId="7" fillId="0" borderId="47" xfId="0" applyFont="1" applyBorder="1" applyAlignment="1">
      <alignment horizontal="right"/>
    </xf>
    <xf numFmtId="0" fontId="7" fillId="0" borderId="48" xfId="0" quotePrefix="1" applyFont="1" applyBorder="1" applyAlignment="1" applyProtection="1">
      <alignment horizontal="left"/>
    </xf>
    <xf numFmtId="0" fontId="7" fillId="0" borderId="45" xfId="0" quotePrefix="1" applyFont="1" applyBorder="1" applyAlignment="1" applyProtection="1">
      <alignment horizontal="left"/>
    </xf>
    <xf numFmtId="0" fontId="7" fillId="0" borderId="39" xfId="0" applyFont="1" applyBorder="1"/>
    <xf numFmtId="0" fontId="7" fillId="0" borderId="42" xfId="0" applyFont="1" applyBorder="1"/>
    <xf numFmtId="0" fontId="7" fillId="0" borderId="43" xfId="0" applyFont="1" applyBorder="1" applyAlignment="1" applyProtection="1">
      <alignment horizontal="left"/>
    </xf>
    <xf numFmtId="0" fontId="7" fillId="0" borderId="40" xfId="0" applyFont="1" applyBorder="1" applyAlignment="1" applyProtection="1">
      <alignment horizontal="left" wrapText="1"/>
    </xf>
    <xf numFmtId="0" fontId="9" fillId="0" borderId="26" xfId="0" applyFont="1" applyBorder="1" applyAlignment="1" applyProtection="1">
      <alignment horizontal="left"/>
    </xf>
    <xf numFmtId="0" fontId="9" fillId="0" borderId="35" xfId="0" applyFont="1" applyBorder="1" applyAlignment="1" applyProtection="1">
      <alignment horizontal="left" wrapText="1"/>
    </xf>
    <xf numFmtId="6" fontId="7" fillId="0" borderId="28" xfId="0" applyNumberFormat="1" applyFont="1" applyBorder="1" applyProtection="1"/>
    <xf numFmtId="0" fontId="11" fillId="0" borderId="0" xfId="0" applyFont="1" applyAlignment="1">
      <alignment horizontal="righ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right"/>
    </xf>
    <xf numFmtId="0" fontId="7" fillId="0" borderId="11" xfId="0" applyFont="1" applyBorder="1" applyAlignment="1">
      <alignment horizontal="center"/>
    </xf>
    <xf numFmtId="0" fontId="7" fillId="0" borderId="13" xfId="0" applyFont="1" applyBorder="1" applyAlignment="1">
      <alignment horizontal="center"/>
    </xf>
    <xf numFmtId="0" fontId="7" fillId="0" borderId="49" xfId="0" applyFont="1" applyBorder="1" applyAlignment="1">
      <alignment horizontal="centerContinuous"/>
    </xf>
    <xf numFmtId="0" fontId="7" fillId="0" borderId="24" xfId="0" applyFont="1" applyBorder="1" applyAlignment="1">
      <alignment horizontal="centerContinuous"/>
    </xf>
    <xf numFmtId="0" fontId="7" fillId="0" borderId="17" xfId="0" applyFont="1" applyBorder="1" applyAlignment="1">
      <alignment horizontal="center"/>
    </xf>
    <xf numFmtId="0" fontId="7" fillId="0" borderId="18" xfId="0" applyFont="1" applyBorder="1" applyAlignment="1">
      <alignment horizontal="center"/>
    </xf>
    <xf numFmtId="0" fontId="7" fillId="0" borderId="50" xfId="0" applyFont="1" applyBorder="1" applyAlignment="1">
      <alignment horizontal="centerContinuous"/>
    </xf>
    <xf numFmtId="0" fontId="7" fillId="0" borderId="51" xfId="0" applyFont="1" applyBorder="1" applyAlignment="1">
      <alignment horizontal="centerContinuous"/>
    </xf>
    <xf numFmtId="0" fontId="7" fillId="0" borderId="20" xfId="0" applyFont="1" applyBorder="1"/>
    <xf numFmtId="0" fontId="7" fillId="0" borderId="21" xfId="0" applyFont="1" applyBorder="1"/>
    <xf numFmtId="0" fontId="7" fillId="0" borderId="52" xfId="0" applyFont="1" applyBorder="1"/>
    <xf numFmtId="0" fontId="7" fillId="0" borderId="34" xfId="0" applyFont="1" applyBorder="1" applyAlignment="1">
      <alignment horizontal="center"/>
    </xf>
    <xf numFmtId="0" fontId="7" fillId="0" borderId="37" xfId="0" applyFont="1" applyBorder="1"/>
    <xf numFmtId="0" fontId="7" fillId="0" borderId="23" xfId="0" applyFont="1" applyBorder="1" applyAlignment="1">
      <alignment horizontal="centerContinuous"/>
    </xf>
    <xf numFmtId="0" fontId="7" fillId="0" borderId="10" xfId="0" applyFont="1" applyBorder="1" applyAlignment="1">
      <alignment horizontal="centerContinuous"/>
    </xf>
    <xf numFmtId="15" fontId="7" fillId="0" borderId="13" xfId="0" quotePrefix="1" applyNumberFormat="1" applyFont="1" applyBorder="1"/>
    <xf numFmtId="0" fontId="7" fillId="0" borderId="0" xfId="0" applyFont="1" applyBorder="1"/>
    <xf numFmtId="38" fontId="7" fillId="0" borderId="27" xfId="29" applyFont="1" applyBorder="1" applyAlignment="1">
      <alignment horizontal="center"/>
    </xf>
    <xf numFmtId="1" fontId="7" fillId="0" borderId="11" xfId="0" applyNumberFormat="1" applyFont="1" applyBorder="1" applyAlignment="1">
      <alignment horizontal="right"/>
    </xf>
    <xf numFmtId="0" fontId="7" fillId="0" borderId="13" xfId="0" applyFont="1" applyBorder="1" applyAlignment="1" applyProtection="1">
      <alignment horizontal="left"/>
    </xf>
    <xf numFmtId="1" fontId="7" fillId="0" borderId="39" xfId="0" applyNumberFormat="1" applyFont="1" applyBorder="1" applyAlignment="1">
      <alignment horizontal="right"/>
    </xf>
    <xf numFmtId="0" fontId="7" fillId="0" borderId="40" xfId="0" applyFont="1" applyBorder="1" applyAlignment="1" applyProtection="1"/>
    <xf numFmtId="5" fontId="7" fillId="0" borderId="40" xfId="0" applyNumberFormat="1" applyFont="1" applyBorder="1" applyProtection="1"/>
    <xf numFmtId="168" fontId="7" fillId="0" borderId="42" xfId="0" applyNumberFormat="1" applyFont="1" applyBorder="1" applyAlignment="1">
      <alignment horizontal="right"/>
    </xf>
    <xf numFmtId="1" fontId="7" fillId="0" borderId="17" xfId="0" applyNumberFormat="1" applyFont="1" applyBorder="1" applyAlignment="1">
      <alignment horizontal="right"/>
    </xf>
    <xf numFmtId="0" fontId="9" fillId="0" borderId="18" xfId="0" applyFont="1" applyBorder="1" applyAlignment="1" applyProtection="1"/>
    <xf numFmtId="1" fontId="7" fillId="0" borderId="31" xfId="0" applyNumberFormat="1" applyFont="1" applyBorder="1" applyAlignment="1">
      <alignment horizontal="right"/>
    </xf>
    <xf numFmtId="0" fontId="7" fillId="0" borderId="32" xfId="0" applyFont="1" applyBorder="1" applyAlignment="1" applyProtection="1">
      <alignment horizontal="left"/>
    </xf>
    <xf numFmtId="6" fontId="7" fillId="0" borderId="32" xfId="0" applyNumberFormat="1" applyFont="1" applyBorder="1" applyProtection="1"/>
    <xf numFmtId="168" fontId="7" fillId="0" borderId="44" xfId="0" applyNumberFormat="1" applyFont="1" applyBorder="1" applyAlignment="1" applyProtection="1">
      <alignment horizontal="right" vertical="top" wrapText="1"/>
    </xf>
    <xf numFmtId="0" fontId="9" fillId="0" borderId="45" xfId="0" applyFont="1" applyBorder="1" applyAlignment="1" applyProtection="1">
      <alignment vertical="top" wrapText="1"/>
    </xf>
    <xf numFmtId="168" fontId="7" fillId="0" borderId="31" xfId="29" applyNumberFormat="1" applyFont="1" applyBorder="1"/>
    <xf numFmtId="0" fontId="9" fillId="0" borderId="32" xfId="0" applyFont="1" applyBorder="1" applyAlignment="1" applyProtection="1">
      <alignment horizontal="left" wrapText="1"/>
    </xf>
    <xf numFmtId="168" fontId="7" fillId="0" borderId="39" xfId="0" applyNumberFormat="1" applyFont="1" applyBorder="1" applyAlignment="1">
      <alignment horizontal="right"/>
    </xf>
    <xf numFmtId="168" fontId="7" fillId="0" borderId="39" xfId="0" applyNumberFormat="1" applyFont="1" applyBorder="1"/>
    <xf numFmtId="168" fontId="7" fillId="0" borderId="44" xfId="0" applyNumberFormat="1" applyFont="1" applyBorder="1"/>
    <xf numFmtId="0" fontId="9" fillId="0" borderId="45" xfId="0" applyFont="1" applyBorder="1" applyAlignment="1" applyProtection="1">
      <alignment horizontal="left"/>
    </xf>
    <xf numFmtId="168" fontId="7" fillId="0" borderId="31" xfId="0" applyNumberFormat="1" applyFont="1" applyBorder="1"/>
    <xf numFmtId="0" fontId="7" fillId="0" borderId="32" xfId="0" applyFont="1" applyBorder="1" applyAlignment="1" applyProtection="1">
      <alignment horizontal="left" wrapText="1"/>
    </xf>
    <xf numFmtId="168" fontId="9" fillId="0" borderId="26" xfId="0" applyNumberFormat="1" applyFont="1" applyBorder="1" applyAlignment="1" applyProtection="1">
      <alignment horizontal="left"/>
    </xf>
    <xf numFmtId="0" fontId="11" fillId="0" borderId="0" xfId="0" applyFont="1" applyAlignment="1">
      <alignment horizontal="centerContinuous"/>
    </xf>
    <xf numFmtId="0" fontId="7" fillId="0" borderId="32" xfId="0" applyFont="1" applyBorder="1"/>
    <xf numFmtId="0" fontId="7" fillId="0" borderId="32" xfId="0" applyFont="1" applyBorder="1" applyAlignment="1">
      <alignment horizontal="center"/>
    </xf>
    <xf numFmtId="0" fontId="7" fillId="0" borderId="52" xfId="0" applyFont="1" applyBorder="1" applyAlignment="1">
      <alignment horizontal="centerContinuous"/>
    </xf>
    <xf numFmtId="0" fontId="7" fillId="0" borderId="56" xfId="0" applyFont="1" applyBorder="1" applyAlignment="1">
      <alignment horizontal="centerContinuous"/>
    </xf>
    <xf numFmtId="0" fontId="7" fillId="0" borderId="58" xfId="0" applyFont="1" applyBorder="1" applyAlignment="1">
      <alignment horizontal="centerContinuous"/>
    </xf>
    <xf numFmtId="0" fontId="7" fillId="0" borderId="59" xfId="0" applyFont="1" applyBorder="1"/>
    <xf numFmtId="0" fontId="7" fillId="0" borderId="60" xfId="0" applyFont="1" applyBorder="1"/>
    <xf numFmtId="0" fontId="7" fillId="0" borderId="12" xfId="0" applyFont="1" applyBorder="1"/>
    <xf numFmtId="0" fontId="7" fillId="0" borderId="12" xfId="0" applyFont="1" applyBorder="1" applyAlignment="1">
      <alignment horizontal="center"/>
    </xf>
    <xf numFmtId="0" fontId="7" fillId="0" borderId="60" xfId="0" applyFont="1" applyBorder="1" applyAlignment="1">
      <alignment horizontal="center"/>
    </xf>
    <xf numFmtId="0" fontId="7" fillId="0" borderId="61" xfId="0" applyFont="1" applyBorder="1" applyAlignment="1">
      <alignment horizontal="centerContinuous"/>
    </xf>
    <xf numFmtId="0" fontId="7" fillId="0" borderId="30" xfId="0" applyFont="1" applyBorder="1" applyAlignment="1">
      <alignment horizontal="centerContinuous"/>
    </xf>
    <xf numFmtId="0" fontId="7" fillId="0" borderId="36" xfId="0" applyFont="1" applyBorder="1" applyAlignment="1">
      <alignment horizontal="center"/>
    </xf>
    <xf numFmtId="0" fontId="7" fillId="0" borderId="36" xfId="0" applyFont="1" applyBorder="1" applyAlignment="1">
      <alignment horizontal="centerContinuous"/>
    </xf>
    <xf numFmtId="0" fontId="7" fillId="0" borderId="58" xfId="0" applyFont="1" applyBorder="1"/>
    <xf numFmtId="0" fontId="7" fillId="0" borderId="21" xfId="0" applyFont="1" applyBorder="1" applyAlignment="1">
      <alignment horizontal="center"/>
    </xf>
    <xf numFmtId="164" fontId="7" fillId="0" borderId="28" xfId="49" applyNumberFormat="1" applyFont="1" applyFill="1" applyBorder="1" applyProtection="1"/>
    <xf numFmtId="6" fontId="7" fillId="0" borderId="0" xfId="0" applyNumberFormat="1" applyFont="1"/>
    <xf numFmtId="38" fontId="7" fillId="0" borderId="0" xfId="28" applyNumberFormat="1" applyFont="1"/>
    <xf numFmtId="6" fontId="11" fillId="0" borderId="18" xfId="0" applyNumberFormat="1" applyFont="1" applyFill="1" applyBorder="1"/>
    <xf numFmtId="6" fontId="12" fillId="0" borderId="21" xfId="0" applyNumberFormat="1" applyFont="1" applyFill="1" applyBorder="1" applyProtection="1"/>
    <xf numFmtId="6" fontId="11" fillId="0" borderId="12" xfId="0" applyNumberFormat="1" applyFont="1" applyFill="1" applyBorder="1" applyProtection="1"/>
    <xf numFmtId="6" fontId="11" fillId="0" borderId="18" xfId="0" applyNumberFormat="1" applyFont="1" applyFill="1" applyBorder="1" applyProtection="1"/>
    <xf numFmtId="0" fontId="6" fillId="0" borderId="0" xfId="0" applyFont="1"/>
    <xf numFmtId="38" fontId="6" fillId="0" borderId="0" xfId="28" applyNumberFormat="1" applyFont="1"/>
    <xf numFmtId="164" fontId="7" fillId="0" borderId="62" xfId="0" applyNumberFormat="1" applyFont="1" applyBorder="1" applyProtection="1"/>
    <xf numFmtId="6" fontId="7" fillId="0" borderId="40" xfId="0" applyNumberFormat="1" applyFont="1" applyFill="1" applyBorder="1" applyProtection="1"/>
    <xf numFmtId="0" fontId="7" fillId="0" borderId="20" xfId="0" applyFont="1" applyBorder="1" applyAlignment="1">
      <alignment horizontal="center"/>
    </xf>
    <xf numFmtId="6" fontId="7" fillId="0" borderId="43" xfId="0" applyNumberFormat="1" applyFont="1" applyFill="1" applyBorder="1" applyProtection="1"/>
    <xf numFmtId="6" fontId="7" fillId="0" borderId="12" xfId="0" applyNumberFormat="1" applyFont="1" applyFill="1" applyBorder="1"/>
    <xf numFmtId="6" fontId="7" fillId="0" borderId="28" xfId="0" applyNumberFormat="1" applyFont="1" applyFill="1" applyBorder="1" applyProtection="1"/>
    <xf numFmtId="38" fontId="7" fillId="0" borderId="0" xfId="29" applyFont="1" applyFill="1"/>
    <xf numFmtId="38" fontId="7" fillId="0" borderId="21" xfId="0" applyNumberFormat="1" applyFont="1" applyBorder="1"/>
    <xf numFmtId="40" fontId="7" fillId="0" borderId="0" xfId="0" applyNumberFormat="1" applyFont="1"/>
    <xf numFmtId="14" fontId="7" fillId="0" borderId="0" xfId="0" quotePrefix="1" applyNumberFormat="1" applyFont="1"/>
    <xf numFmtId="166" fontId="12" fillId="0" borderId="0" xfId="42" applyFont="1" applyAlignment="1" applyProtection="1">
      <alignment horizontal="center"/>
    </xf>
    <xf numFmtId="166" fontId="6" fillId="0" borderId="0" xfId="42" applyFont="1"/>
    <xf numFmtId="166" fontId="6" fillId="0" borderId="0" xfId="42" applyFont="1" applyAlignment="1">
      <alignment horizontal="centerContinuous"/>
    </xf>
    <xf numFmtId="166" fontId="15" fillId="0" borderId="0" xfId="42" applyFont="1" applyAlignment="1" applyProtection="1">
      <alignment horizontal="centerContinuous"/>
    </xf>
    <xf numFmtId="166" fontId="6" fillId="0" borderId="0" xfId="42" applyFont="1" applyAlignment="1" applyProtection="1">
      <alignment horizontal="left"/>
    </xf>
    <xf numFmtId="166" fontId="16" fillId="0" borderId="0" xfId="42" applyFont="1" applyAlignment="1" applyProtection="1">
      <alignment horizontal="left"/>
    </xf>
    <xf numFmtId="166" fontId="6" fillId="0" borderId="10" xfId="42" applyFont="1" applyBorder="1"/>
    <xf numFmtId="166" fontId="6" fillId="0" borderId="0" xfId="42" applyFont="1" applyBorder="1"/>
    <xf numFmtId="5" fontId="6" fillId="0" borderId="10" xfId="42" applyNumberFormat="1" applyFont="1" applyBorder="1" applyProtection="1"/>
    <xf numFmtId="5" fontId="6" fillId="0" borderId="56" xfId="42" applyNumberFormat="1" applyFont="1" applyBorder="1" applyProtection="1"/>
    <xf numFmtId="166" fontId="15" fillId="0" borderId="0" xfId="42" applyFont="1"/>
    <xf numFmtId="5" fontId="15" fillId="0" borderId="57" xfId="42" applyNumberFormat="1" applyFont="1" applyBorder="1" applyProtection="1"/>
    <xf numFmtId="166" fontId="16" fillId="0" borderId="0" xfId="42" applyFont="1"/>
    <xf numFmtId="166" fontId="6" fillId="0" borderId="10" xfId="42" applyFont="1" applyBorder="1" applyAlignment="1" applyProtection="1">
      <alignment horizontal="left"/>
    </xf>
    <xf numFmtId="166" fontId="6" fillId="0" borderId="0" xfId="42" applyFont="1" applyBorder="1" applyAlignment="1" applyProtection="1">
      <alignment horizontal="left"/>
    </xf>
    <xf numFmtId="166" fontId="6" fillId="0" borderId="0" xfId="42" applyFont="1" applyAlignment="1" applyProtection="1">
      <alignment horizontal="fill"/>
    </xf>
    <xf numFmtId="166" fontId="6" fillId="0" borderId="56" xfId="42" applyFont="1" applyBorder="1"/>
    <xf numFmtId="166" fontId="6" fillId="0" borderId="63" xfId="42" applyFont="1" applyBorder="1"/>
    <xf numFmtId="166" fontId="6" fillId="0" borderId="0" xfId="42" quotePrefix="1" applyFont="1" applyAlignment="1" applyProtection="1">
      <alignment horizontal="left"/>
    </xf>
    <xf numFmtId="38" fontId="6" fillId="0" borderId="0" xfId="28" applyNumberFormat="1" applyFont="1" applyAlignment="1">
      <alignment horizontal="centerContinuous"/>
    </xf>
    <xf numFmtId="38" fontId="6" fillId="0" borderId="0" xfId="28" applyNumberFormat="1" applyFont="1" applyBorder="1"/>
    <xf numFmtId="164" fontId="7" fillId="0" borderId="21" xfId="49" applyNumberFormat="1" applyFont="1" applyBorder="1"/>
    <xf numFmtId="0" fontId="17" fillId="0" borderId="0" xfId="0" applyFont="1" applyFill="1" applyBorder="1" applyAlignment="1">
      <alignment vertical="top" wrapText="1"/>
    </xf>
    <xf numFmtId="38" fontId="19" fillId="0" borderId="21" xfId="28" applyNumberFormat="1" applyFont="1" applyBorder="1"/>
    <xf numFmtId="38" fontId="7" fillId="0" borderId="0" xfId="0" applyNumberFormat="1" applyFont="1" applyBorder="1"/>
    <xf numFmtId="1" fontId="18" fillId="0" borderId="0" xfId="28" applyNumberFormat="1" applyFont="1" applyFill="1" applyBorder="1"/>
    <xf numFmtId="38" fontId="19" fillId="0" borderId="0" xfId="28" applyNumberFormat="1" applyFont="1" applyBorder="1"/>
    <xf numFmtId="38" fontId="7" fillId="0" borderId="0" xfId="0" applyNumberFormat="1" applyFont="1"/>
    <xf numFmtId="0" fontId="17" fillId="0" borderId="21" xfId="0" applyFont="1" applyFill="1" applyBorder="1" applyAlignment="1">
      <alignment horizontal="center" vertical="top" wrapText="1"/>
    </xf>
    <xf numFmtId="38" fontId="18" fillId="0" borderId="52" xfId="28" applyNumberFormat="1" applyFont="1" applyFill="1" applyBorder="1"/>
    <xf numFmtId="6" fontId="7" fillId="0" borderId="43" xfId="0" applyNumberFormat="1" applyFont="1" applyFill="1" applyBorder="1"/>
    <xf numFmtId="6" fontId="7" fillId="0" borderId="32" xfId="0" applyNumberFormat="1" applyFont="1" applyFill="1" applyBorder="1" applyProtection="1"/>
    <xf numFmtId="6" fontId="7" fillId="0" borderId="45" xfId="0" applyNumberFormat="1" applyFont="1" applyFill="1" applyBorder="1" applyProtection="1"/>
    <xf numFmtId="6" fontId="7" fillId="0" borderId="32" xfId="0" applyNumberFormat="1" applyFont="1" applyFill="1" applyBorder="1"/>
    <xf numFmtId="38" fontId="7" fillId="0" borderId="21" xfId="28" applyNumberFormat="1" applyFont="1" applyFill="1" applyBorder="1" applyProtection="1"/>
    <xf numFmtId="38" fontId="7" fillId="0" borderId="45" xfId="28" applyNumberFormat="1" applyFont="1" applyFill="1" applyBorder="1" applyProtection="1"/>
    <xf numFmtId="38" fontId="7" fillId="0" borderId="18" xfId="28" applyNumberFormat="1" applyFont="1" applyFill="1" applyBorder="1" applyProtection="1"/>
    <xf numFmtId="38" fontId="7" fillId="0" borderId="40" xfId="28" applyNumberFormat="1" applyFont="1" applyFill="1" applyBorder="1"/>
    <xf numFmtId="38" fontId="7" fillId="0" borderId="43" xfId="28" applyNumberFormat="1" applyFont="1" applyFill="1" applyBorder="1" applyProtection="1"/>
    <xf numFmtId="38" fontId="7" fillId="0" borderId="40" xfId="28" applyNumberFormat="1" applyFont="1" applyFill="1" applyBorder="1" applyProtection="1"/>
    <xf numFmtId="38" fontId="7" fillId="0" borderId="48" xfId="28" applyNumberFormat="1" applyFont="1" applyFill="1" applyBorder="1" applyProtection="1"/>
    <xf numFmtId="5" fontId="7" fillId="0" borderId="12" xfId="0" applyNumberFormat="1" applyFont="1" applyFill="1" applyBorder="1" applyProtection="1"/>
    <xf numFmtId="0" fontId="11" fillId="0" borderId="43" xfId="0" applyFont="1" applyBorder="1" applyAlignment="1" applyProtection="1">
      <alignment horizontal="right"/>
    </xf>
    <xf numFmtId="3" fontId="6" fillId="0" borderId="0" xfId="44" applyNumberFormat="1" applyFont="1"/>
    <xf numFmtId="3" fontId="6" fillId="0" borderId="64" xfId="44" applyNumberFormat="1" applyFont="1" applyBorder="1"/>
    <xf numFmtId="3" fontId="6" fillId="0" borderId="65" xfId="44" applyNumberFormat="1" applyFont="1" applyBorder="1" applyAlignment="1">
      <alignment horizontal="center"/>
    </xf>
    <xf numFmtId="0" fontId="6" fillId="0" borderId="65" xfId="44" applyFont="1" applyBorder="1" applyAlignment="1">
      <alignment horizontal="center" wrapText="1"/>
    </xf>
    <xf numFmtId="3" fontId="6" fillId="0" borderId="66" xfId="44" applyNumberFormat="1" applyFont="1" applyBorder="1" applyAlignment="1">
      <alignment horizontal="center" wrapText="1"/>
    </xf>
    <xf numFmtId="3" fontId="6" fillId="0" borderId="20" xfId="44" applyNumberFormat="1" applyFont="1" applyBorder="1"/>
    <xf numFmtId="3" fontId="6" fillId="0" borderId="21" xfId="44" applyNumberFormat="1" applyFont="1" applyBorder="1" applyAlignment="1">
      <alignment horizontal="left"/>
    </xf>
    <xf numFmtId="3" fontId="6" fillId="0" borderId="21" xfId="44" applyNumberFormat="1" applyFont="1" applyBorder="1" applyAlignment="1">
      <alignment horizontal="center" vertical="top" wrapText="1"/>
    </xf>
    <xf numFmtId="3" fontId="6" fillId="0" borderId="22" xfId="44" applyNumberFormat="1" applyFont="1" applyBorder="1" applyAlignment="1">
      <alignment horizontal="center"/>
    </xf>
    <xf numFmtId="168" fontId="6" fillId="0" borderId="20" xfId="44" applyNumberFormat="1" applyFont="1" applyBorder="1"/>
    <xf numFmtId="3" fontId="6" fillId="0" borderId="21" xfId="44" applyNumberFormat="1" applyFont="1" applyBorder="1" applyAlignment="1">
      <alignment horizontal="right"/>
    </xf>
    <xf numFmtId="3" fontId="6" fillId="0" borderId="21" xfId="44" applyNumberFormat="1" applyFont="1" applyBorder="1"/>
    <xf numFmtId="3" fontId="6" fillId="0" borderId="22" xfId="44" applyNumberFormat="1" applyFont="1" applyBorder="1"/>
    <xf numFmtId="168" fontId="6" fillId="0" borderId="34" xfId="44" applyNumberFormat="1" applyFont="1" applyBorder="1"/>
    <xf numFmtId="3" fontId="6" fillId="0" borderId="37" xfId="44" applyNumberFormat="1" applyFont="1" applyBorder="1"/>
    <xf numFmtId="3" fontId="6" fillId="0" borderId="67" xfId="44" applyNumberFormat="1" applyFont="1" applyBorder="1"/>
    <xf numFmtId="3" fontId="6" fillId="0" borderId="55" xfId="44" applyNumberFormat="1" applyFont="1" applyBorder="1"/>
    <xf numFmtId="0" fontId="6" fillId="0" borderId="0" xfId="45" applyFont="1"/>
    <xf numFmtId="0" fontId="15" fillId="0" borderId="0" xfId="45" applyFont="1"/>
    <xf numFmtId="3" fontId="6" fillId="0" borderId="0" xfId="45" applyNumberFormat="1" applyFont="1"/>
    <xf numFmtId="3" fontId="6" fillId="0" borderId="64" xfId="45" applyNumberFormat="1" applyFont="1" applyBorder="1"/>
    <xf numFmtId="3" fontId="6" fillId="0" borderId="65" xfId="45" applyNumberFormat="1" applyFont="1" applyBorder="1" applyAlignment="1">
      <alignment horizontal="center"/>
    </xf>
    <xf numFmtId="0" fontId="6" fillId="0" borderId="65" xfId="45" applyFont="1" applyBorder="1" applyAlignment="1">
      <alignment horizontal="center" wrapText="1"/>
    </xf>
    <xf numFmtId="3" fontId="6" fillId="0" borderId="66" xfId="45" applyNumberFormat="1" applyFont="1" applyBorder="1" applyAlignment="1">
      <alignment horizontal="center" wrapText="1"/>
    </xf>
    <xf numFmtId="0" fontId="6" fillId="0" borderId="20" xfId="45" applyFont="1" applyBorder="1"/>
    <xf numFmtId="0" fontId="6" fillId="0" borderId="21" xfId="45" applyFont="1" applyBorder="1"/>
    <xf numFmtId="0" fontId="6" fillId="0" borderId="0" xfId="45" applyFont="1" applyBorder="1"/>
    <xf numFmtId="0" fontId="6" fillId="0" borderId="22" xfId="45" applyFont="1" applyBorder="1"/>
    <xf numFmtId="168" fontId="6" fillId="0" borderId="20" xfId="45" applyNumberFormat="1" applyFont="1" applyBorder="1"/>
    <xf numFmtId="168" fontId="6" fillId="0" borderId="34" xfId="45" applyNumberFormat="1" applyFont="1" applyBorder="1"/>
    <xf numFmtId="0" fontId="6" fillId="0" borderId="37" xfId="45" applyFont="1" applyBorder="1"/>
    <xf numFmtId="0" fontId="6" fillId="0" borderId="38" xfId="45" applyFont="1" applyBorder="1"/>
    <xf numFmtId="0" fontId="23" fillId="0" borderId="0" xfId="41" applyFont="1"/>
    <xf numFmtId="0" fontId="22" fillId="0" borderId="0" xfId="41" applyFont="1"/>
    <xf numFmtId="5" fontId="22" fillId="0" borderId="0" xfId="30" applyNumberFormat="1" applyFont="1"/>
    <xf numFmtId="0" fontId="24" fillId="0" borderId="0" xfId="41" applyFont="1"/>
    <xf numFmtId="5" fontId="23" fillId="0" borderId="0" xfId="30" applyNumberFormat="1" applyFont="1"/>
    <xf numFmtId="0" fontId="25" fillId="0" borderId="10" xfId="41" applyFont="1" applyBorder="1"/>
    <xf numFmtId="0" fontId="26" fillId="0" borderId="10" xfId="41" applyFont="1" applyBorder="1"/>
    <xf numFmtId="5" fontId="26" fillId="0" borderId="10" xfId="30" applyNumberFormat="1" applyFont="1" applyBorder="1"/>
    <xf numFmtId="0" fontId="26" fillId="0" borderId="0" xfId="41" applyFont="1"/>
    <xf numFmtId="0" fontId="27" fillId="0" borderId="0" xfId="41" applyFont="1"/>
    <xf numFmtId="0" fontId="22" fillId="0" borderId="10" xfId="41" applyFont="1" applyBorder="1"/>
    <xf numFmtId="5" fontId="22" fillId="0" borderId="10" xfId="30" applyNumberFormat="1" applyFont="1" applyBorder="1"/>
    <xf numFmtId="5" fontId="22" fillId="0" borderId="0" xfId="30" applyNumberFormat="1" applyFont="1" applyBorder="1"/>
    <xf numFmtId="169" fontId="22" fillId="0" borderId="0" xfId="30" applyNumberFormat="1" applyFont="1"/>
    <xf numFmtId="5" fontId="22" fillId="0" borderId="27" xfId="30" applyNumberFormat="1" applyFont="1" applyBorder="1"/>
    <xf numFmtId="0" fontId="22" fillId="0" borderId="0" xfId="41"/>
    <xf numFmtId="5" fontId="22" fillId="0" borderId="0" xfId="30" applyNumberFormat="1"/>
    <xf numFmtId="0" fontId="22" fillId="0" borderId="0" xfId="46" applyFont="1"/>
    <xf numFmtId="0" fontId="28" fillId="0" borderId="0" xfId="46" applyFont="1" applyAlignment="1">
      <alignment horizontal="left"/>
    </xf>
    <xf numFmtId="0" fontId="28" fillId="0" borderId="0" xfId="46" applyFont="1"/>
    <xf numFmtId="5" fontId="22" fillId="0" borderId="0" xfId="31" applyNumberFormat="1" applyFont="1"/>
    <xf numFmtId="0" fontId="29" fillId="0" borderId="0" xfId="46" applyFont="1" applyBorder="1"/>
    <xf numFmtId="0" fontId="30" fillId="0" borderId="0" xfId="46" applyFont="1" applyBorder="1"/>
    <xf numFmtId="0" fontId="31" fillId="0" borderId="0" xfId="46" applyFont="1" applyBorder="1"/>
    <xf numFmtId="5" fontId="31" fillId="0" borderId="0" xfId="31" applyNumberFormat="1" applyFont="1" applyBorder="1"/>
    <xf numFmtId="0" fontId="22" fillId="0" borderId="0" xfId="46"/>
    <xf numFmtId="0" fontId="22" fillId="0" borderId="0" xfId="46" applyAlignment="1">
      <alignment horizontal="center"/>
    </xf>
    <xf numFmtId="5" fontId="22" fillId="0" borderId="0" xfId="31" applyNumberFormat="1"/>
    <xf numFmtId="0" fontId="22" fillId="0" borderId="0" xfId="46" quotePrefix="1" applyAlignment="1">
      <alignment horizontal="center"/>
    </xf>
    <xf numFmtId="169" fontId="22" fillId="0" borderId="0" xfId="31" applyNumberFormat="1"/>
    <xf numFmtId="164" fontId="22" fillId="0" borderId="0" xfId="49" applyNumberFormat="1" applyFont="1"/>
    <xf numFmtId="0" fontId="22" fillId="25" borderId="52" xfId="46" applyFill="1" applyBorder="1"/>
    <xf numFmtId="0" fontId="22" fillId="25" borderId="56" xfId="46" applyFill="1" applyBorder="1"/>
    <xf numFmtId="0" fontId="22" fillId="25" borderId="58" xfId="46" applyFill="1" applyBorder="1"/>
    <xf numFmtId="164" fontId="7" fillId="0" borderId="46" xfId="0" applyNumberFormat="1" applyFont="1" applyFill="1" applyBorder="1" applyProtection="1"/>
    <xf numFmtId="38" fontId="7" fillId="0" borderId="28" xfId="0" applyNumberFormat="1" applyFont="1" applyBorder="1" applyAlignment="1" applyProtection="1">
      <alignment horizontal="center"/>
    </xf>
    <xf numFmtId="38" fontId="49" fillId="0" borderId="0" xfId="29" applyFont="1"/>
    <xf numFmtId="6" fontId="7" fillId="0" borderId="68" xfId="0" applyNumberFormat="1" applyFont="1" applyFill="1" applyBorder="1" applyProtection="1"/>
    <xf numFmtId="38" fontId="19" fillId="0" borderId="21" xfId="28" applyNumberFormat="1" applyFont="1" applyFill="1" applyBorder="1"/>
    <xf numFmtId="3" fontId="10" fillId="0" borderId="0" xfId="43" applyNumberFormat="1" applyFont="1" applyBorder="1" applyAlignment="1">
      <alignment horizontal="left"/>
    </xf>
    <xf numFmtId="3" fontId="7" fillId="0" borderId="17" xfId="43" applyNumberFormat="1" applyFont="1" applyBorder="1" applyAlignment="1">
      <alignment horizontal="center"/>
    </xf>
    <xf numFmtId="0" fontId="12" fillId="0" borderId="0" xfId="0" applyFont="1"/>
    <xf numFmtId="3" fontId="7" fillId="0" borderId="10" xfId="43" applyNumberFormat="1" applyFont="1" applyBorder="1" applyAlignment="1">
      <alignment horizontal="center"/>
    </xf>
    <xf numFmtId="166" fontId="16" fillId="0" borderId="0" xfId="42" applyFont="1" applyBorder="1"/>
    <xf numFmtId="0" fontId="11" fillId="0" borderId="0" xfId="0" applyFont="1" applyAlignment="1">
      <alignment horizontal="center"/>
    </xf>
    <xf numFmtId="0" fontId="7" fillId="0" borderId="0" xfId="0" applyFont="1" applyAlignment="1">
      <alignment horizontal="center"/>
    </xf>
    <xf numFmtId="0" fontId="8" fillId="0" borderId="0" xfId="0" applyFont="1" applyAlignment="1" applyProtection="1">
      <alignment horizontal="center"/>
    </xf>
    <xf numFmtId="3" fontId="7" fillId="0" borderId="0" xfId="43" applyNumberFormat="1" applyFont="1" applyAlignment="1">
      <alignment horizontal="center"/>
    </xf>
    <xf numFmtId="0" fontId="7" fillId="0" borderId="15" xfId="0" applyFont="1" applyBorder="1" applyAlignment="1" applyProtection="1">
      <alignment horizontal="center"/>
    </xf>
    <xf numFmtId="0" fontId="7" fillId="0" borderId="26" xfId="0" applyFont="1" applyBorder="1" applyAlignment="1" applyProtection="1">
      <alignment horizontal="center"/>
    </xf>
    <xf numFmtId="38" fontId="7" fillId="0" borderId="39" xfId="28" applyNumberFormat="1" applyFont="1" applyBorder="1" applyAlignment="1">
      <alignment horizontal="center"/>
    </xf>
    <xf numFmtId="38" fontId="7" fillId="0" borderId="42" xfId="28" applyNumberFormat="1" applyFont="1" applyBorder="1" applyAlignment="1">
      <alignment horizontal="center"/>
    </xf>
    <xf numFmtId="38" fontId="7" fillId="0" borderId="44" xfId="28" applyNumberFormat="1" applyFont="1" applyBorder="1" applyAlignment="1">
      <alignment horizontal="center"/>
    </xf>
    <xf numFmtId="38" fontId="7" fillId="0" borderId="20" xfId="28" applyNumberFormat="1" applyFont="1" applyBorder="1" applyAlignment="1">
      <alignment horizontal="center"/>
    </xf>
    <xf numFmtId="38" fontId="7" fillId="0" borderId="17" xfId="28" applyNumberFormat="1" applyFont="1" applyBorder="1" applyAlignment="1">
      <alignment horizontal="center"/>
    </xf>
    <xf numFmtId="38" fontId="7" fillId="0" borderId="44" xfId="28" applyNumberFormat="1" applyFont="1" applyBorder="1" applyAlignment="1" applyProtection="1">
      <alignment horizontal="center" vertical="top" wrapText="1"/>
    </xf>
    <xf numFmtId="38" fontId="7" fillId="0" borderId="47" xfId="28" applyNumberFormat="1" applyFont="1" applyBorder="1" applyAlignment="1">
      <alignment horizontal="center"/>
    </xf>
    <xf numFmtId="38" fontId="7" fillId="0" borderId="26" xfId="28" applyNumberFormat="1" applyFont="1" applyBorder="1" applyAlignment="1" applyProtection="1">
      <alignment horizontal="center"/>
    </xf>
    <xf numFmtId="38" fontId="7" fillId="0" borderId="0" xfId="29" applyFont="1" applyAlignment="1">
      <alignment horizontal="center"/>
    </xf>
    <xf numFmtId="6" fontId="17" fillId="0" borderId="21" xfId="0" applyNumberFormat="1" applyFont="1" applyFill="1" applyBorder="1" applyAlignment="1"/>
    <xf numFmtId="38" fontId="7" fillId="0" borderId="20" xfId="0" applyNumberFormat="1" applyFont="1" applyBorder="1" applyAlignment="1">
      <alignment horizontal="center"/>
    </xf>
    <xf numFmtId="38" fontId="6" fillId="0" borderId="0" xfId="28" applyNumberFormat="1" applyFont="1" applyAlignment="1" applyProtection="1">
      <alignment horizontal="fill"/>
    </xf>
    <xf numFmtId="38" fontId="6" fillId="0" borderId="21" xfId="28" applyNumberFormat="1" applyFont="1" applyBorder="1"/>
    <xf numFmtId="38" fontId="6" fillId="0" borderId="22" xfId="28" applyNumberFormat="1" applyFont="1" applyBorder="1"/>
    <xf numFmtId="166" fontId="15" fillId="0" borderId="0" xfId="42" applyFont="1" applyBorder="1"/>
    <xf numFmtId="38" fontId="6" fillId="26" borderId="0" xfId="28" applyNumberFormat="1" applyFont="1" applyFill="1" applyBorder="1"/>
    <xf numFmtId="38" fontId="6" fillId="28" borderId="0" xfId="28" applyNumberFormat="1" applyFont="1" applyFill="1" applyBorder="1"/>
    <xf numFmtId="166" fontId="15" fillId="27" borderId="0" xfId="42" applyFont="1" applyFill="1"/>
    <xf numFmtId="166" fontId="15" fillId="0" borderId="0" xfId="42" applyFont="1" applyAlignment="1">
      <alignment horizontal="centerContinuous"/>
    </xf>
    <xf numFmtId="38" fontId="7" fillId="0" borderId="0" xfId="28" applyNumberFormat="1" applyFont="1" applyFill="1"/>
    <xf numFmtId="38" fontId="7" fillId="0" borderId="0" xfId="28" quotePrefix="1" applyNumberFormat="1" applyFont="1" applyFill="1"/>
    <xf numFmtId="38" fontId="9" fillId="0" borderId="0" xfId="29" applyFont="1" applyFill="1"/>
    <xf numFmtId="38" fontId="6" fillId="0" borderId="0" xfId="28" applyNumberFormat="1" applyFont="1" applyBorder="1" applyAlignment="1">
      <alignment horizontal="centerContinuous"/>
    </xf>
    <xf numFmtId="38" fontId="15" fillId="26" borderId="0" xfId="28" applyNumberFormat="1" applyFont="1" applyFill="1" applyBorder="1" applyAlignment="1">
      <alignment horizontal="center"/>
    </xf>
    <xf numFmtId="38" fontId="15" fillId="0" borderId="0" xfId="28" applyNumberFormat="1" applyFont="1" applyBorder="1" applyAlignment="1">
      <alignment horizontal="center"/>
    </xf>
    <xf numFmtId="38" fontId="15" fillId="28" borderId="0" xfId="28" applyNumberFormat="1" applyFont="1" applyFill="1" applyBorder="1" applyAlignment="1">
      <alignment horizontal="center"/>
    </xf>
    <xf numFmtId="38" fontId="6" fillId="27" borderId="0" xfId="28" applyNumberFormat="1" applyFont="1" applyFill="1" applyBorder="1"/>
    <xf numFmtId="170" fontId="6" fillId="0" borderId="0" xfId="49" applyNumberFormat="1" applyFont="1" applyBorder="1"/>
    <xf numFmtId="0" fontId="6" fillId="0" borderId="0" xfId="0" applyFont="1" applyBorder="1"/>
    <xf numFmtId="38" fontId="7" fillId="0" borderId="12" xfId="29" applyFont="1" applyBorder="1" applyAlignment="1">
      <alignment horizontal="center"/>
    </xf>
    <xf numFmtId="38" fontId="7" fillId="0" borderId="28" xfId="29" applyFont="1" applyBorder="1" applyAlignment="1">
      <alignment horizontal="center"/>
    </xf>
    <xf numFmtId="0" fontId="69" fillId="0" borderId="0" xfId="0" applyFont="1" applyAlignment="1">
      <alignment vertical="center"/>
    </xf>
    <xf numFmtId="0" fontId="69" fillId="0" borderId="0" xfId="0" applyFont="1" applyFill="1"/>
    <xf numFmtId="0" fontId="69" fillId="0" borderId="0" xfId="0" applyFont="1" applyAlignment="1">
      <alignment horizontal="center" vertical="center"/>
    </xf>
    <xf numFmtId="0" fontId="69" fillId="0" borderId="0" xfId="0" applyFont="1"/>
    <xf numFmtId="168" fontId="69" fillId="0" borderId="0" xfId="0" applyNumberFormat="1" applyFont="1"/>
    <xf numFmtId="0" fontId="69" fillId="0" borderId="0" xfId="0" applyFont="1" applyAlignment="1">
      <alignment wrapText="1"/>
    </xf>
    <xf numFmtId="0" fontId="69" fillId="0" borderId="0" xfId="0" applyFont="1" applyAlignment="1">
      <alignment horizontal="center" vertical="center" wrapText="1"/>
    </xf>
    <xf numFmtId="0" fontId="68" fillId="0" borderId="74" xfId="0" applyFont="1" applyBorder="1"/>
    <xf numFmtId="0" fontId="69" fillId="0" borderId="74" xfId="0" applyFont="1" applyBorder="1" applyAlignment="1">
      <alignment wrapText="1"/>
    </xf>
    <xf numFmtId="0" fontId="68" fillId="0" borderId="75" xfId="0" applyFont="1" applyBorder="1" applyAlignment="1">
      <alignment horizontal="center" wrapText="1"/>
    </xf>
    <xf numFmtId="0" fontId="68" fillId="0" borderId="74" xfId="0" applyFont="1" applyBorder="1" applyAlignment="1">
      <alignment horizontal="center" wrapText="1"/>
    </xf>
    <xf numFmtId="0" fontId="15" fillId="0" borderId="74" xfId="0" applyFont="1" applyBorder="1" applyAlignment="1">
      <alignment horizontal="center" vertical="center" wrapText="1"/>
    </xf>
    <xf numFmtId="0" fontId="15" fillId="0" borderId="74" xfId="0" applyFont="1" applyFill="1" applyBorder="1" applyAlignment="1">
      <alignment horizontal="center" wrapText="1"/>
    </xf>
    <xf numFmtId="0" fontId="15" fillId="0" borderId="74" xfId="0" applyFont="1" applyFill="1" applyBorder="1" applyAlignment="1">
      <alignment horizontal="center" vertical="center" wrapText="1"/>
    </xf>
    <xf numFmtId="168" fontId="69" fillId="0" borderId="76" xfId="0" applyNumberFormat="1" applyFont="1" applyBorder="1"/>
    <xf numFmtId="0" fontId="69" fillId="0" borderId="77" xfId="0" applyFont="1" applyFill="1" applyBorder="1" applyAlignment="1">
      <alignment wrapText="1"/>
    </xf>
    <xf numFmtId="0" fontId="69" fillId="0" borderId="78" xfId="0" applyFont="1" applyFill="1" applyBorder="1"/>
    <xf numFmtId="0" fontId="69" fillId="0" borderId="24" xfId="0" applyFont="1" applyFill="1" applyBorder="1"/>
    <xf numFmtId="0" fontId="6" fillId="0" borderId="79" xfId="0" applyFont="1" applyFill="1" applyBorder="1" applyAlignment="1">
      <alignment horizontal="center" vertical="center"/>
    </xf>
    <xf numFmtId="0" fontId="6" fillId="0" borderId="79" xfId="0" applyFont="1" applyFill="1" applyBorder="1" applyAlignment="1">
      <alignment horizontal="left" vertical="center"/>
    </xf>
    <xf numFmtId="0" fontId="69" fillId="0" borderId="80" xfId="0" applyFont="1" applyFill="1" applyBorder="1" applyAlignment="1">
      <alignment horizontal="center" vertical="center" wrapText="1"/>
    </xf>
    <xf numFmtId="168" fontId="69" fillId="0" borderId="81" xfId="0" applyNumberFormat="1" applyFont="1" applyBorder="1"/>
    <xf numFmtId="0" fontId="69" fillId="0" borderId="68" xfId="0" applyFont="1" applyBorder="1" applyAlignment="1">
      <alignment wrapText="1"/>
    </xf>
    <xf numFmtId="0" fontId="69" fillId="0" borderId="82" xfId="0" applyFont="1" applyFill="1" applyBorder="1"/>
    <xf numFmtId="0" fontId="69" fillId="0" borderId="41" xfId="0" applyFont="1" applyFill="1" applyBorder="1"/>
    <xf numFmtId="0" fontId="6" fillId="0" borderId="83" xfId="0" applyFont="1" applyFill="1" applyBorder="1" applyAlignment="1">
      <alignment horizontal="center" vertical="center" wrapText="1"/>
    </xf>
    <xf numFmtId="0" fontId="6" fillId="0" borderId="83" xfId="0" applyFont="1" applyFill="1" applyBorder="1" applyAlignment="1">
      <alignment horizontal="left" vertical="center" wrapText="1"/>
    </xf>
    <xf numFmtId="0" fontId="69" fillId="0" borderId="40" xfId="0" applyFont="1" applyBorder="1" applyAlignment="1">
      <alignment horizontal="center" vertical="center" wrapText="1"/>
    </xf>
    <xf numFmtId="0" fontId="69" fillId="0" borderId="84" xfId="0" applyFont="1" applyBorder="1" applyAlignment="1">
      <alignment wrapText="1"/>
    </xf>
    <xf numFmtId="0" fontId="69" fillId="0" borderId="85" xfId="0" applyFont="1" applyFill="1" applyBorder="1"/>
    <xf numFmtId="0" fontId="69" fillId="0" borderId="86" xfId="0" applyFont="1" applyFill="1" applyBorder="1"/>
    <xf numFmtId="0" fontId="69" fillId="0" borderId="68" xfId="0" applyFont="1" applyFill="1" applyBorder="1" applyAlignment="1">
      <alignment wrapText="1"/>
    </xf>
    <xf numFmtId="168" fontId="69" fillId="0" borderId="15" xfId="0" applyNumberFormat="1" applyFont="1" applyBorder="1"/>
    <xf numFmtId="0" fontId="69" fillId="0" borderId="84" xfId="0" applyFont="1" applyFill="1" applyBorder="1" applyAlignment="1">
      <alignment wrapText="1"/>
    </xf>
    <xf numFmtId="0" fontId="69" fillId="0" borderId="68" xfId="0" applyFont="1" applyBorder="1" applyAlignment="1">
      <alignment horizontal="left" wrapText="1"/>
    </xf>
    <xf numFmtId="0" fontId="6" fillId="0" borderId="87" xfId="0" applyFont="1" applyFill="1" applyBorder="1" applyAlignment="1">
      <alignment horizontal="center" vertical="center" wrapText="1"/>
    </xf>
    <xf numFmtId="0" fontId="6" fillId="0" borderId="88" xfId="0" applyFont="1" applyFill="1" applyBorder="1" applyAlignment="1">
      <alignment horizontal="left" vertical="center" wrapText="1"/>
    </xf>
    <xf numFmtId="0" fontId="69" fillId="48" borderId="40" xfId="0" applyFont="1" applyFill="1" applyBorder="1" applyAlignment="1">
      <alignment horizontal="center" vertical="center" wrapText="1"/>
    </xf>
    <xf numFmtId="0" fontId="6" fillId="0" borderId="89" xfId="0" applyFont="1" applyFill="1" applyBorder="1" applyAlignment="1">
      <alignment horizontal="center" vertical="center" wrapText="1"/>
    </xf>
    <xf numFmtId="0" fontId="6" fillId="0" borderId="90" xfId="0" applyFont="1" applyFill="1" applyBorder="1" applyAlignment="1">
      <alignment horizontal="left" vertical="center" wrapText="1"/>
    </xf>
    <xf numFmtId="0" fontId="69" fillId="0" borderId="43" xfId="0" applyFont="1" applyBorder="1" applyAlignment="1">
      <alignment horizontal="center" vertical="center" wrapText="1"/>
    </xf>
    <xf numFmtId="168" fontId="69" fillId="0" borderId="91" xfId="0" applyNumberFormat="1" applyFont="1" applyBorder="1"/>
    <xf numFmtId="0" fontId="69" fillId="0" borderId="50" xfId="0" applyFont="1" applyFill="1" applyBorder="1" applyAlignment="1">
      <alignment wrapText="1"/>
    </xf>
    <xf numFmtId="0" fontId="69" fillId="0" borderId="92" xfId="0" applyFont="1" applyFill="1" applyBorder="1"/>
    <xf numFmtId="0" fontId="69" fillId="0" borderId="51" xfId="0" applyFont="1" applyFill="1" applyBorder="1"/>
    <xf numFmtId="0" fontId="69" fillId="0" borderId="18" xfId="0" applyFont="1" applyFill="1" applyBorder="1" applyAlignment="1">
      <alignment horizontal="center" vertical="center" wrapText="1"/>
    </xf>
    <xf numFmtId="168" fontId="69" fillId="0" borderId="91" xfId="0" applyNumberFormat="1" applyFont="1" applyBorder="1" applyAlignment="1">
      <alignment vertical="center"/>
    </xf>
    <xf numFmtId="0" fontId="69" fillId="0" borderId="50" xfId="0" applyFont="1" applyBorder="1" applyAlignment="1">
      <alignment wrapText="1"/>
    </xf>
    <xf numFmtId="0" fontId="6" fillId="0" borderId="93" xfId="0" applyFont="1" applyFill="1" applyBorder="1" applyAlignment="1">
      <alignment horizontal="center" vertical="center" wrapText="1"/>
    </xf>
    <xf numFmtId="0" fontId="69" fillId="0" borderId="18" xfId="0" applyFont="1" applyBorder="1" applyAlignment="1">
      <alignment horizontal="center" vertical="center" wrapText="1"/>
    </xf>
    <xf numFmtId="0" fontId="70" fillId="0" borderId="18" xfId="0" applyFont="1" applyBorder="1" applyAlignment="1">
      <alignment horizontal="center" vertical="center" wrapText="1"/>
    </xf>
    <xf numFmtId="0" fontId="69" fillId="0" borderId="52" xfId="0" applyFont="1" applyBorder="1" applyAlignment="1">
      <alignment wrapText="1"/>
    </xf>
    <xf numFmtId="0" fontId="69" fillId="0" borderId="94" xfId="0" applyFont="1" applyFill="1" applyBorder="1"/>
    <xf numFmtId="0" fontId="69" fillId="0" borderId="53" xfId="0" applyFont="1" applyFill="1" applyBorder="1"/>
    <xf numFmtId="0" fontId="69" fillId="0" borderId="21" xfId="0" applyFont="1" applyBorder="1" applyAlignment="1">
      <alignment horizontal="center" vertical="center" wrapText="1"/>
    </xf>
    <xf numFmtId="0" fontId="6" fillId="0" borderId="93" xfId="0" applyFont="1" applyFill="1" applyBorder="1" applyAlignment="1">
      <alignment horizontal="left" vertical="center" wrapText="1"/>
    </xf>
    <xf numFmtId="168" fontId="69" fillId="0" borderId="95" xfId="0" applyNumberFormat="1" applyFont="1" applyBorder="1" applyAlignment="1">
      <alignment vertical="center"/>
    </xf>
    <xf numFmtId="0" fontId="69" fillId="0" borderId="96" xfId="0" applyFont="1" applyBorder="1" applyAlignment="1">
      <alignment wrapText="1"/>
    </xf>
    <xf numFmtId="0" fontId="69" fillId="0" borderId="97" xfId="0" applyFont="1" applyBorder="1"/>
    <xf numFmtId="0" fontId="69" fillId="0" borderId="29" xfId="0" applyFont="1" applyBorder="1"/>
    <xf numFmtId="0" fontId="69" fillId="0" borderId="28" xfId="0" applyFont="1" applyBorder="1" applyAlignment="1">
      <alignment horizontal="center" vertical="center" wrapText="1"/>
    </xf>
    <xf numFmtId="0" fontId="1" fillId="0" borderId="0" xfId="117" applyProtection="1">
      <protection locked="0"/>
    </xf>
    <xf numFmtId="0" fontId="1" fillId="0" borderId="0" xfId="117" applyAlignment="1" applyProtection="1">
      <alignment horizontal="center"/>
      <protection locked="0"/>
    </xf>
    <xf numFmtId="42" fontId="1" fillId="0" borderId="0" xfId="117" applyNumberFormat="1" applyProtection="1">
      <protection locked="0"/>
    </xf>
    <xf numFmtId="172" fontId="1" fillId="0" borderId="0" xfId="117" applyNumberFormat="1" applyProtection="1">
      <protection locked="0"/>
    </xf>
    <xf numFmtId="0" fontId="1" fillId="0" borderId="0" xfId="117" applyFont="1" applyProtection="1">
      <protection locked="0"/>
    </xf>
    <xf numFmtId="0" fontId="1" fillId="0" borderId="21" xfId="117" applyFont="1" applyBorder="1" applyProtection="1">
      <protection locked="0"/>
    </xf>
    <xf numFmtId="49" fontId="1" fillId="0" borderId="21" xfId="117" applyNumberFormat="1" applyFont="1" applyBorder="1" applyAlignment="1" applyProtection="1">
      <alignment horizontal="center"/>
      <protection locked="0"/>
    </xf>
    <xf numFmtId="49" fontId="1" fillId="0" borderId="18" xfId="117" applyNumberFormat="1" applyFont="1" applyBorder="1" applyAlignment="1" applyProtection="1">
      <alignment horizontal="center"/>
      <protection locked="0"/>
    </xf>
    <xf numFmtId="42" fontId="1" fillId="49" borderId="18" xfId="117" applyNumberFormat="1" applyFont="1" applyFill="1" applyBorder="1" applyProtection="1">
      <protection hidden="1"/>
    </xf>
    <xf numFmtId="42" fontId="1" fillId="0" borderId="21" xfId="117" applyNumberFormat="1" applyFont="1" applyBorder="1" applyProtection="1">
      <protection locked="0"/>
    </xf>
    <xf numFmtId="173" fontId="1" fillId="0" borderId="18" xfId="117" applyNumberFormat="1" applyFont="1" applyBorder="1" applyAlignment="1" applyProtection="1">
      <alignment horizontal="center"/>
      <protection locked="0"/>
    </xf>
    <xf numFmtId="172" fontId="1" fillId="0" borderId="21" xfId="117" applyNumberFormat="1" applyFont="1" applyBorder="1" applyProtection="1">
      <protection locked="0"/>
    </xf>
    <xf numFmtId="1" fontId="1" fillId="0" borderId="21" xfId="117" applyNumberFormat="1" applyFont="1" applyBorder="1" applyProtection="1">
      <protection locked="0"/>
    </xf>
    <xf numFmtId="0" fontId="1" fillId="50" borderId="21" xfId="117" applyFont="1" applyFill="1" applyBorder="1" applyAlignment="1" applyProtection="1">
      <alignment horizontal="center"/>
      <protection locked="0"/>
    </xf>
    <xf numFmtId="0" fontId="1" fillId="0" borderId="21" xfId="117" applyFont="1" applyBorder="1" applyAlignment="1" applyProtection="1">
      <alignment wrapText="1"/>
      <protection locked="0"/>
    </xf>
    <xf numFmtId="49" fontId="71" fillId="0" borderId="21" xfId="118" applyNumberFormat="1" applyFont="1" applyBorder="1" applyAlignment="1" applyProtection="1">
      <alignment horizontal="center"/>
      <protection locked="0"/>
    </xf>
    <xf numFmtId="49" fontId="71" fillId="0" borderId="18" xfId="118" applyNumberFormat="1" applyFont="1" applyBorder="1" applyAlignment="1" applyProtection="1">
      <alignment horizontal="center"/>
      <protection locked="0"/>
    </xf>
    <xf numFmtId="0" fontId="1" fillId="0" borderId="18" xfId="117" applyFont="1" applyBorder="1" applyProtection="1">
      <protection locked="0"/>
    </xf>
    <xf numFmtId="42" fontId="1" fillId="0" borderId="18" xfId="117" applyNumberFormat="1" applyFont="1" applyBorder="1" applyProtection="1">
      <protection locked="0"/>
    </xf>
    <xf numFmtId="172" fontId="1" fillId="0" borderId="18" xfId="117" applyNumberFormat="1" applyFont="1" applyBorder="1" applyProtection="1">
      <protection locked="0"/>
    </xf>
    <xf numFmtId="1" fontId="1" fillId="0" borderId="18" xfId="117" applyNumberFormat="1" applyFont="1" applyBorder="1" applyProtection="1">
      <protection locked="0"/>
    </xf>
    <xf numFmtId="0" fontId="1" fillId="50" borderId="18" xfId="117" applyFont="1" applyFill="1" applyBorder="1" applyAlignment="1" applyProtection="1">
      <alignment horizontal="center"/>
      <protection locked="0"/>
    </xf>
    <xf numFmtId="0" fontId="1" fillId="0" borderId="18" xfId="117" applyFont="1" applyBorder="1" applyAlignment="1" applyProtection="1">
      <alignment vertical="top" wrapText="1"/>
      <protection locked="0"/>
    </xf>
    <xf numFmtId="0" fontId="1" fillId="0" borderId="18" xfId="117" applyFont="1" applyBorder="1" applyAlignment="1" applyProtection="1">
      <alignment wrapText="1"/>
      <protection locked="0"/>
    </xf>
    <xf numFmtId="0" fontId="72" fillId="51" borderId="99" xfId="117" applyFont="1" applyFill="1" applyBorder="1" applyAlignment="1" applyProtection="1">
      <alignment horizontal="center" vertical="center" wrapText="1"/>
    </xf>
    <xf numFmtId="0" fontId="72" fillId="51" borderId="100" xfId="117" applyFont="1" applyFill="1" applyBorder="1" applyAlignment="1" applyProtection="1">
      <alignment horizontal="center" vertical="center" wrapText="1"/>
    </xf>
    <xf numFmtId="0" fontId="72" fillId="51" borderId="101" xfId="117" applyFont="1" applyFill="1" applyBorder="1" applyAlignment="1" applyProtection="1">
      <alignment horizontal="center" vertical="center" wrapText="1"/>
    </xf>
    <xf numFmtId="0" fontId="72" fillId="53" borderId="103" xfId="117" applyFont="1" applyFill="1" applyBorder="1" applyAlignment="1" applyProtection="1">
      <alignment horizontal="center" vertical="center" wrapText="1"/>
    </xf>
    <xf numFmtId="0" fontId="72" fillId="53" borderId="101" xfId="117" applyFont="1" applyFill="1" applyBorder="1" applyAlignment="1" applyProtection="1">
      <alignment horizontal="center" vertical="center" wrapText="1"/>
    </xf>
    <xf numFmtId="0" fontId="72" fillId="54" borderId="99" xfId="117" applyFont="1" applyFill="1" applyBorder="1" applyAlignment="1" applyProtection="1">
      <alignment horizontal="center" vertical="center" wrapText="1"/>
    </xf>
    <xf numFmtId="0" fontId="72" fillId="54" borderId="101" xfId="117" applyFont="1" applyFill="1" applyBorder="1" applyAlignment="1" applyProtection="1">
      <alignment horizontal="center" vertical="center" wrapText="1"/>
    </xf>
    <xf numFmtId="0" fontId="72" fillId="54" borderId="100" xfId="117" applyFont="1" applyFill="1" applyBorder="1" applyAlignment="1" applyProtection="1">
      <alignment horizontal="center" vertical="center" wrapText="1"/>
    </xf>
    <xf numFmtId="0" fontId="72" fillId="54" borderId="104" xfId="117" applyFont="1" applyFill="1" applyBorder="1" applyAlignment="1" applyProtection="1">
      <alignment horizontal="center" vertical="center" wrapText="1"/>
    </xf>
    <xf numFmtId="0" fontId="72" fillId="55" borderId="105" xfId="117" applyFont="1" applyFill="1" applyBorder="1" applyAlignment="1" applyProtection="1">
      <alignment horizontal="center" vertical="center" wrapText="1"/>
    </xf>
    <xf numFmtId="0" fontId="1" fillId="0" borderId="0" xfId="117"/>
    <xf numFmtId="42" fontId="1" fillId="0" borderId="0" xfId="117" applyNumberFormat="1"/>
    <xf numFmtId="172" fontId="1" fillId="0" borderId="0" xfId="117" applyNumberFormat="1"/>
    <xf numFmtId="0" fontId="1" fillId="0" borderId="21" xfId="117" applyBorder="1" applyAlignment="1" applyProtection="1">
      <alignment wrapText="1"/>
      <protection locked="0"/>
    </xf>
    <xf numFmtId="42" fontId="1" fillId="0" borderId="21" xfId="117" applyNumberFormat="1" applyBorder="1" applyProtection="1">
      <protection locked="0"/>
    </xf>
    <xf numFmtId="1" fontId="1" fillId="0" borderId="21" xfId="117" applyNumberFormat="1" applyBorder="1" applyProtection="1">
      <protection locked="0"/>
    </xf>
    <xf numFmtId="0" fontId="1" fillId="0" borderId="21" xfId="117" applyBorder="1" applyProtection="1">
      <protection locked="0"/>
    </xf>
    <xf numFmtId="172" fontId="1" fillId="0" borderId="21" xfId="117" applyNumberFormat="1" applyBorder="1" applyProtection="1">
      <protection locked="0"/>
    </xf>
    <xf numFmtId="0" fontId="1" fillId="0" borderId="21" xfId="117" applyBorder="1"/>
    <xf numFmtId="0" fontId="1" fillId="0" borderId="18" xfId="117" applyBorder="1" applyAlignment="1" applyProtection="1">
      <alignment wrapText="1"/>
      <protection locked="0"/>
    </xf>
    <xf numFmtId="42" fontId="1" fillId="0" borderId="18" xfId="117" applyNumberFormat="1" applyBorder="1" applyProtection="1">
      <protection locked="0"/>
    </xf>
    <xf numFmtId="1" fontId="1" fillId="0" borderId="18" xfId="117" applyNumberFormat="1" applyBorder="1" applyProtection="1">
      <protection locked="0"/>
    </xf>
    <xf numFmtId="0" fontId="1" fillId="0" borderId="18" xfId="117" applyBorder="1" applyProtection="1">
      <protection locked="0"/>
    </xf>
    <xf numFmtId="172" fontId="1" fillId="0" borderId="18" xfId="117" applyNumberFormat="1" applyBorder="1" applyProtection="1">
      <protection locked="0"/>
    </xf>
    <xf numFmtId="0" fontId="72" fillId="58" borderId="105" xfId="117" applyFont="1" applyFill="1" applyBorder="1" applyAlignment="1">
      <alignment horizontal="center" vertical="center" wrapText="1"/>
    </xf>
    <xf numFmtId="173" fontId="80" fillId="49" borderId="122" xfId="117" applyNumberFormat="1" applyFont="1" applyFill="1" applyBorder="1" applyAlignment="1">
      <alignment horizontal="center"/>
    </xf>
    <xf numFmtId="0" fontId="7" fillId="0" borderId="52" xfId="0" applyFont="1" applyBorder="1" applyAlignment="1">
      <alignment horizontal="left" wrapText="1"/>
    </xf>
    <xf numFmtId="0" fontId="7" fillId="0" borderId="56" xfId="0" applyFont="1" applyBorder="1" applyAlignment="1">
      <alignment horizontal="left" wrapText="1"/>
    </xf>
    <xf numFmtId="0" fontId="7" fillId="0" borderId="53" xfId="0" applyFont="1" applyBorder="1" applyAlignment="1">
      <alignment horizontal="left" wrapText="1"/>
    </xf>
    <xf numFmtId="0" fontId="7" fillId="0" borderId="52" xfId="0" applyFont="1" applyBorder="1" applyAlignment="1">
      <alignment horizontal="left"/>
    </xf>
    <xf numFmtId="0" fontId="7" fillId="0" borderId="56" xfId="0" applyFont="1" applyBorder="1" applyAlignment="1">
      <alignment horizontal="left"/>
    </xf>
    <xf numFmtId="0" fontId="7" fillId="0" borderId="53" xfId="0" applyFont="1" applyBorder="1" applyAlignment="1">
      <alignment horizontal="left"/>
    </xf>
    <xf numFmtId="0" fontId="7" fillId="0" borderId="52" xfId="0" applyFont="1" applyBorder="1"/>
    <xf numFmtId="0" fontId="7" fillId="0" borderId="56" xfId="0" applyFont="1" applyBorder="1"/>
    <xf numFmtId="0" fontId="7" fillId="0" borderId="53" xfId="0" applyFont="1" applyBorder="1"/>
    <xf numFmtId="0" fontId="7" fillId="0" borderId="54" xfId="0" applyFont="1" applyBorder="1"/>
    <xf numFmtId="0" fontId="7" fillId="0" borderId="57" xfId="0" applyFont="1" applyBorder="1"/>
    <xf numFmtId="0" fontId="7" fillId="0" borderId="55" xfId="0" applyFont="1" applyBorder="1"/>
    <xf numFmtId="3" fontId="15" fillId="0" borderId="0" xfId="44" applyNumberFormat="1" applyFont="1" applyAlignment="1">
      <alignment horizontal="center"/>
    </xf>
    <xf numFmtId="166" fontId="12" fillId="0" borderId="0" xfId="42" applyFont="1" applyAlignment="1" applyProtection="1">
      <alignment horizontal="center"/>
    </xf>
    <xf numFmtId="0" fontId="23" fillId="0" borderId="0" xfId="41" applyFont="1" applyAlignment="1">
      <alignment horizontal="center"/>
    </xf>
    <xf numFmtId="0" fontId="24" fillId="0" borderId="0" xfId="41" applyFont="1" applyAlignment="1">
      <alignment horizontal="center"/>
    </xf>
    <xf numFmtId="168" fontId="68" fillId="0" borderId="0" xfId="0" applyNumberFormat="1" applyFont="1" applyAlignment="1">
      <alignment horizontal="center" wrapText="1"/>
    </xf>
    <xf numFmtId="0" fontId="72" fillId="52" borderId="120" xfId="117" applyFont="1" applyFill="1" applyBorder="1" applyAlignment="1" applyProtection="1">
      <alignment horizontal="center"/>
    </xf>
    <xf numFmtId="0" fontId="72" fillId="52" borderId="119" xfId="117" applyFont="1" applyFill="1" applyBorder="1" applyAlignment="1" applyProtection="1">
      <alignment horizontal="center"/>
    </xf>
    <xf numFmtId="0" fontId="72" fillId="52" borderId="118" xfId="117" applyFont="1" applyFill="1" applyBorder="1" applyAlignment="1" applyProtection="1">
      <alignment horizontal="center"/>
    </xf>
    <xf numFmtId="0" fontId="72" fillId="0" borderId="115" xfId="117" applyFont="1" applyFill="1" applyBorder="1" applyAlignment="1" applyProtection="1">
      <alignment horizontal="center" vertical="center" wrapText="1"/>
    </xf>
    <xf numFmtId="0" fontId="72" fillId="0" borderId="106" xfId="117" applyFont="1" applyFill="1" applyBorder="1" applyAlignment="1" applyProtection="1">
      <alignment horizontal="center" vertical="center" wrapText="1"/>
    </xf>
    <xf numFmtId="0" fontId="72" fillId="0" borderId="98" xfId="117" applyFont="1" applyFill="1" applyBorder="1" applyAlignment="1" applyProtection="1">
      <alignment horizontal="center" vertical="center" wrapText="1"/>
    </xf>
    <xf numFmtId="0" fontId="72" fillId="55" borderId="112" xfId="117" applyFont="1" applyFill="1" applyBorder="1" applyAlignment="1" applyProtection="1">
      <alignment horizontal="center" vertical="center" wrapText="1"/>
    </xf>
    <xf numFmtId="0" fontId="72" fillId="55" borderId="105" xfId="117" applyFont="1" applyFill="1" applyBorder="1" applyAlignment="1" applyProtection="1">
      <alignment horizontal="center" vertical="center" wrapText="1"/>
    </xf>
    <xf numFmtId="0" fontId="72" fillId="55" borderId="113" xfId="117" applyFont="1" applyFill="1" applyBorder="1" applyAlignment="1" applyProtection="1">
      <alignment horizontal="center" vertical="center" wrapText="1"/>
    </xf>
    <xf numFmtId="0" fontId="72" fillId="55" borderId="99" xfId="117" applyFont="1" applyFill="1" applyBorder="1" applyAlignment="1" applyProtection="1">
      <alignment horizontal="center" vertical="center" wrapText="1"/>
    </xf>
    <xf numFmtId="0" fontId="77" fillId="56" borderId="117" xfId="119" applyFont="1" applyFill="1" applyBorder="1" applyAlignment="1" applyProtection="1">
      <alignment horizontal="center" vertical="center" wrapText="1"/>
    </xf>
    <xf numFmtId="0" fontId="77" fillId="56" borderId="112" xfId="119" applyFont="1" applyFill="1" applyBorder="1" applyAlignment="1" applyProtection="1">
      <alignment horizontal="center" vertical="center" wrapText="1"/>
    </xf>
    <xf numFmtId="0" fontId="77" fillId="56" borderId="116" xfId="119" applyFont="1" applyFill="1" applyBorder="1" applyAlignment="1" applyProtection="1">
      <alignment horizontal="center" vertical="center" wrapText="1"/>
    </xf>
    <xf numFmtId="0" fontId="77" fillId="56" borderId="108" xfId="119" applyFont="1" applyFill="1" applyBorder="1" applyAlignment="1" applyProtection="1">
      <alignment horizontal="center" vertical="center" wrapText="1"/>
    </xf>
    <xf numFmtId="0" fontId="77" fillId="56" borderId="105" xfId="119" applyFont="1" applyFill="1" applyBorder="1" applyAlignment="1" applyProtection="1">
      <alignment horizontal="center" vertical="center" wrapText="1"/>
    </xf>
    <xf numFmtId="0" fontId="77" fillId="56" borderId="107" xfId="119" applyFont="1" applyFill="1" applyBorder="1" applyAlignment="1" applyProtection="1">
      <alignment horizontal="center" vertical="center" wrapText="1"/>
    </xf>
    <xf numFmtId="0" fontId="72" fillId="53" borderId="111" xfId="117" applyFont="1" applyFill="1" applyBorder="1" applyAlignment="1" applyProtection="1">
      <alignment horizontal="center"/>
    </xf>
    <xf numFmtId="0" fontId="72" fillId="53" borderId="110" xfId="117" applyFont="1" applyFill="1" applyBorder="1" applyAlignment="1" applyProtection="1">
      <alignment horizontal="center"/>
    </xf>
    <xf numFmtId="0" fontId="72" fillId="52" borderId="109" xfId="117" applyFont="1" applyFill="1" applyBorder="1" applyAlignment="1" applyProtection="1">
      <alignment horizontal="center" vertical="center" wrapText="1"/>
    </xf>
    <xf numFmtId="0" fontId="72" fillId="52" borderId="102" xfId="117" applyFont="1" applyFill="1" applyBorder="1" applyAlignment="1" applyProtection="1">
      <alignment horizontal="center" vertical="center" wrapText="1"/>
    </xf>
    <xf numFmtId="0" fontId="80" fillId="57" borderId="123" xfId="117" applyFont="1" applyFill="1" applyBorder="1" applyAlignment="1" applyProtection="1">
      <alignment horizontal="center"/>
    </xf>
    <xf numFmtId="0" fontId="80" fillId="57" borderId="122" xfId="117" applyFont="1" applyFill="1" applyBorder="1" applyAlignment="1" applyProtection="1">
      <alignment horizontal="center"/>
    </xf>
    <xf numFmtId="0" fontId="80" fillId="57" borderId="121" xfId="117" applyFont="1" applyFill="1" applyBorder="1" applyAlignment="1" applyProtection="1">
      <alignment horizontal="center"/>
    </xf>
    <xf numFmtId="0" fontId="72" fillId="54" borderId="111" xfId="117" applyFont="1" applyFill="1" applyBorder="1" applyAlignment="1" applyProtection="1">
      <alignment horizontal="center"/>
    </xf>
    <xf numFmtId="0" fontId="72" fillId="54" borderId="110" xfId="117" applyFont="1" applyFill="1" applyBorder="1" applyAlignment="1" applyProtection="1">
      <alignment horizontal="center"/>
    </xf>
    <xf numFmtId="0" fontId="72" fillId="54" borderId="98" xfId="117" applyFont="1" applyFill="1" applyBorder="1" applyAlignment="1" applyProtection="1">
      <alignment horizontal="center"/>
    </xf>
    <xf numFmtId="0" fontId="72" fillId="0" borderId="52" xfId="117" applyFont="1" applyFill="1" applyBorder="1" applyAlignment="1" applyProtection="1">
      <alignment horizontal="center" vertical="center" wrapText="1"/>
      <protection locked="0"/>
    </xf>
    <xf numFmtId="0" fontId="72" fillId="55" borderId="114" xfId="117" applyFont="1" applyFill="1" applyBorder="1" applyAlignment="1" applyProtection="1">
      <alignment horizontal="center" vertical="center" wrapText="1"/>
    </xf>
    <xf numFmtId="0" fontId="72" fillId="55" borderId="75" xfId="117" applyFont="1" applyFill="1" applyBorder="1" applyAlignment="1" applyProtection="1">
      <alignment horizontal="center" vertical="center" wrapText="1"/>
    </xf>
    <xf numFmtId="0" fontId="80" fillId="59" borderId="110" xfId="117" applyFont="1" applyFill="1" applyBorder="1" applyAlignment="1">
      <alignment horizontal="right"/>
    </xf>
    <xf numFmtId="0" fontId="80" fillId="59" borderId="110" xfId="117" applyFont="1" applyFill="1" applyBorder="1" applyAlignment="1">
      <alignment horizontal="center"/>
    </xf>
    <xf numFmtId="0" fontId="72" fillId="0" borderId="109" xfId="117" applyFont="1" applyFill="1" applyBorder="1" applyAlignment="1">
      <alignment horizontal="center" vertical="center" wrapText="1"/>
    </xf>
    <xf numFmtId="0" fontId="72" fillId="0" borderId="124" xfId="117" applyFont="1" applyFill="1" applyBorder="1" applyAlignment="1">
      <alignment horizontal="center" vertical="center" wrapText="1"/>
    </xf>
    <xf numFmtId="0" fontId="72" fillId="0" borderId="102" xfId="117" applyFont="1" applyFill="1" applyBorder="1" applyAlignment="1">
      <alignment horizontal="center" vertical="center" wrapText="1"/>
    </xf>
    <xf numFmtId="0" fontId="72" fillId="0" borderId="52" xfId="117" applyFont="1" applyFill="1" applyBorder="1" applyAlignment="1">
      <alignment horizontal="center" vertical="center" wrapText="1"/>
    </xf>
    <xf numFmtId="0" fontId="72" fillId="58" borderId="114" xfId="117" applyFont="1" applyFill="1" applyBorder="1" applyAlignment="1">
      <alignment horizontal="center" vertical="center" wrapText="1"/>
    </xf>
    <xf numFmtId="0" fontId="72" fillId="58" borderId="75" xfId="117" applyFont="1" applyFill="1" applyBorder="1" applyAlignment="1">
      <alignment horizontal="center" vertical="center" wrapText="1"/>
    </xf>
    <xf numFmtId="0" fontId="72" fillId="58" borderId="112" xfId="117" applyFont="1" applyFill="1" applyBorder="1" applyAlignment="1">
      <alignment horizontal="center" vertical="center" wrapText="1"/>
    </xf>
    <xf numFmtId="0" fontId="72" fillId="58" borderId="105" xfId="117" applyFont="1" applyFill="1" applyBorder="1" applyAlignment="1">
      <alignment horizontal="center" vertical="center" wrapText="1"/>
    </xf>
    <xf numFmtId="0" fontId="72" fillId="58" borderId="125" xfId="117" applyFont="1" applyFill="1" applyBorder="1" applyAlignment="1">
      <alignment horizontal="center" vertical="center" wrapText="1"/>
    </xf>
    <xf numFmtId="0" fontId="72" fillId="58" borderId="100" xfId="117" applyFont="1" applyFill="1" applyBorder="1" applyAlignment="1">
      <alignment horizontal="center" vertical="center" wrapText="1"/>
    </xf>
    <xf numFmtId="0" fontId="72" fillId="53" borderId="113" xfId="117" applyFont="1" applyFill="1" applyBorder="1" applyAlignment="1">
      <alignment horizontal="center" vertical="center" wrapText="1"/>
    </xf>
    <xf numFmtId="0" fontId="72" fillId="53" borderId="99" xfId="117" applyFont="1" applyFill="1" applyBorder="1" applyAlignment="1">
      <alignment horizontal="center" vertical="center" wrapText="1"/>
    </xf>
  </cellXfs>
  <cellStyles count="12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0]" xfId="29" builtinId="6"/>
    <cellStyle name="Comma 2" xfId="57"/>
    <cellStyle name="Comma 2 2" xfId="100"/>
    <cellStyle name="Comma 2 3" xfId="101"/>
    <cellStyle name="Comma 2 4" xfId="97"/>
    <cellStyle name="Comma 3" xfId="55"/>
    <cellStyle name="Comma 3 2" xfId="106"/>
    <cellStyle name="Comma 4" xfId="107"/>
    <cellStyle name="Comma_Appendix F - FY08" xfId="30"/>
    <cellStyle name="Comma_Item #8 - FY08 Fairbox Recovery" xfId="31"/>
    <cellStyle name="Currency 2" xfId="108"/>
    <cellStyle name="Currency 3" xfId="95"/>
    <cellStyle name="Explanatory Text" xfId="32" builtinId="53" customBuiltin="1"/>
    <cellStyle name="Good" xfId="33" builtinId="26" customBuiltin="1"/>
    <cellStyle name="Good 2" xfId="109"/>
    <cellStyle name="Heading 1" xfId="34" builtinId="16" customBuiltin="1"/>
    <cellStyle name="Heading 2" xfId="35" builtinId="17" customBuiltin="1"/>
    <cellStyle name="Heading 3" xfId="36" builtinId="18" customBuiltin="1"/>
    <cellStyle name="Heading 4" xfId="37" builtinId="19" customBuiltin="1"/>
    <cellStyle name="Hyperlink" xfId="118" builtinId="8"/>
    <cellStyle name="Input" xfId="38" builtinId="20" customBuiltin="1"/>
    <cellStyle name="Linked Cell" xfId="39" builtinId="24" customBuiltin="1"/>
    <cellStyle name="Neutral" xfId="40" builtinId="28" customBuiltin="1"/>
    <cellStyle name="Neutral 2" xfId="110"/>
    <cellStyle name="Neutral 3" xfId="119"/>
    <cellStyle name="Normal" xfId="0" builtinId="0"/>
    <cellStyle name="Normal 2" xfId="53"/>
    <cellStyle name="Normal 2 2" xfId="56"/>
    <cellStyle name="Normal 2 2 2" xfId="111"/>
    <cellStyle name="Normal 2 2 3" xfId="99"/>
    <cellStyle name="Normal 2 3" xfId="102"/>
    <cellStyle name="Normal 2 4" xfId="105"/>
    <cellStyle name="Normal 2 5" xfId="96"/>
    <cellStyle name="Normal 3" xfId="54"/>
    <cellStyle name="Normal 3 2" xfId="112"/>
    <cellStyle name="Normal 3 2 2" xfId="113"/>
    <cellStyle name="Normal 3 3" xfId="98"/>
    <cellStyle name="Normal 4" xfId="103"/>
    <cellStyle name="Normal 4 2" xfId="114"/>
    <cellStyle name="Normal 5" xfId="104"/>
    <cellStyle name="Normal 5 2" xfId="115"/>
    <cellStyle name="Normal 6" xfId="94"/>
    <cellStyle name="Normal 7" xfId="117"/>
    <cellStyle name="Normal_Appendix F - FY08" xfId="41"/>
    <cellStyle name="Normal_CLAIM" xfId="42"/>
    <cellStyle name="Normal_FORMA20S" xfId="43"/>
    <cellStyle name="Normal_FORMC10" xfId="44"/>
    <cellStyle name="Normal_FORMC20" xfId="45"/>
    <cellStyle name="Normal_Item #8 - FY08 Fairbox Recovery" xfId="46"/>
    <cellStyle name="Note" xfId="47" builtinId="10" customBuiltin="1"/>
    <cellStyle name="Output" xfId="48" builtinId="21" customBuiltin="1"/>
    <cellStyle name="Percent" xfId="49" builtinId="5"/>
    <cellStyle name="Percent 2" xfId="58"/>
    <cellStyle name="Percent 3" xfId="59"/>
    <cellStyle name="SAPBorder" xfId="60"/>
    <cellStyle name="SAPDataCell" xfId="61"/>
    <cellStyle name="SAPDataTotalCell" xfId="62"/>
    <cellStyle name="SAPDimensionCell" xfId="63"/>
    <cellStyle name="SAPEditableDataCell" xfId="64"/>
    <cellStyle name="SAPEditableDataTotalCell" xfId="65"/>
    <cellStyle name="SAPEmphasized" xfId="66"/>
    <cellStyle name="SAPEmphasizedEditableDataCell" xfId="67"/>
    <cellStyle name="SAPEmphasizedEditableDataTotalCell" xfId="68"/>
    <cellStyle name="SAPEmphasizedLockedDataCell" xfId="69"/>
    <cellStyle name="SAPEmphasizedLockedDataTotalCell" xfId="70"/>
    <cellStyle name="SAPEmphasizedReadonlyDataCell" xfId="71"/>
    <cellStyle name="SAPEmphasizedReadonlyDataTotalCell" xfId="72"/>
    <cellStyle name="SAPEmphasizedTotal" xfId="73"/>
    <cellStyle name="SAPExceptionLevel1" xfId="74"/>
    <cellStyle name="SAPExceptionLevel2" xfId="75"/>
    <cellStyle name="SAPExceptionLevel3" xfId="76"/>
    <cellStyle name="SAPExceptionLevel4" xfId="77"/>
    <cellStyle name="SAPExceptionLevel5" xfId="78"/>
    <cellStyle name="SAPExceptionLevel6" xfId="79"/>
    <cellStyle name="SAPExceptionLevel7" xfId="80"/>
    <cellStyle name="SAPExceptionLevel8" xfId="81"/>
    <cellStyle name="SAPExceptionLevel9" xfId="82"/>
    <cellStyle name="SAPHierarchyCell0" xfId="83"/>
    <cellStyle name="SAPHierarchyCell1" xfId="84"/>
    <cellStyle name="SAPHierarchyCell2" xfId="85"/>
    <cellStyle name="SAPHierarchyCell3" xfId="86"/>
    <cellStyle name="SAPHierarchyCell4" xfId="87"/>
    <cellStyle name="SAPLockedDataCell" xfId="88"/>
    <cellStyle name="SAPLockedDataTotalCell" xfId="89"/>
    <cellStyle name="SAPMemberCell" xfId="90"/>
    <cellStyle name="SAPMemberTotalCell" xfId="91"/>
    <cellStyle name="SAPReadonlyDataCell" xfId="92"/>
    <cellStyle name="SAPReadonlyDataTotalCell" xfId="93"/>
    <cellStyle name="Title" xfId="50" builtinId="15" customBuiltin="1"/>
    <cellStyle name="Title 2" xfId="116"/>
    <cellStyle name="Total" xfId="51" builtinId="25" customBuiltin="1"/>
    <cellStyle name="Warning Text" xfId="52" builtinId="11" customBuiltin="1"/>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vmoss2010/Agenda/Shared%20Documents/BOD/z-2018%20Archives/02.23.18/Item%207%20-%20State%20of%20Good%20Repair%20Program/Item%207,%20Att%201b%20-%20NCTD%20Project%20Listing%20please%20print%20both%20SGR%20project%20list%20and%20STA%20only%20list%20ta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gency Information"/>
      <sheetName val="SGR Project List"/>
      <sheetName val="STA Only List"/>
      <sheetName val="Dropdown Agency Info"/>
      <sheetName val="Dropdown Project Lists"/>
    </sheetNames>
    <sheetDataSet>
      <sheetData sheetId="0"/>
      <sheetData sheetId="1">
        <row r="19">
          <cell r="H19">
            <v>2568678.0900000003</v>
          </cell>
        </row>
      </sheetData>
      <sheetData sheetId="2"/>
      <sheetData sheetId="3"/>
      <sheetData sheetId="4">
        <row r="2">
          <cell r="A2" t="str">
            <v xml:space="preserve">Alpine County Transportation Commission </v>
          </cell>
        </row>
        <row r="3">
          <cell r="A3" t="str">
            <v xml:space="preserve">Amador County Transportation Commission </v>
          </cell>
        </row>
        <row r="4">
          <cell r="A4" t="str">
            <v xml:space="preserve">Butte County Association of Governments </v>
          </cell>
        </row>
        <row r="5">
          <cell r="A5" t="str">
            <v xml:space="preserve">Calaveras County Local Transportation Commission </v>
          </cell>
        </row>
        <row r="6">
          <cell r="A6" t="str">
            <v xml:space="preserve">Colusa County Local Transportation Commission </v>
          </cell>
        </row>
        <row r="7">
          <cell r="A7" t="str">
            <v xml:space="preserve">Council of San Benito County Governments </v>
          </cell>
        </row>
        <row r="8">
          <cell r="A8" t="str">
            <v xml:space="preserve">Del Norte County Local Transportation Commission </v>
          </cell>
        </row>
        <row r="9">
          <cell r="A9" t="str">
            <v xml:space="preserve">El Dorado County Local Transportation Commission </v>
          </cell>
        </row>
        <row r="10">
          <cell r="A10" t="str">
            <v>Fresno County Council of Governments</v>
          </cell>
        </row>
        <row r="11">
          <cell r="A11" t="str">
            <v xml:space="preserve">Glenn County Local Transportation Commission </v>
          </cell>
        </row>
        <row r="12">
          <cell r="A12" t="str">
            <v xml:space="preserve">Humboldt County Association of Governments </v>
          </cell>
        </row>
        <row r="13">
          <cell r="A13" t="str">
            <v xml:space="preserve">Imperial County Transportation Commission </v>
          </cell>
        </row>
        <row r="14">
          <cell r="A14" t="str">
            <v xml:space="preserve">Inyo County Local Transportation Commission </v>
          </cell>
        </row>
        <row r="15">
          <cell r="A15" t="str">
            <v xml:space="preserve">Kern Council of Governments </v>
          </cell>
        </row>
        <row r="16">
          <cell r="A16" t="str">
            <v>Kings County Association of Governments</v>
          </cell>
        </row>
        <row r="17">
          <cell r="A17" t="str">
            <v xml:space="preserve">Lake County City Council of Governments </v>
          </cell>
        </row>
        <row r="18">
          <cell r="A18" t="str">
            <v xml:space="preserve">Lassen County Local Transportation Commission </v>
          </cell>
        </row>
        <row r="19">
          <cell r="A19" t="str">
            <v xml:space="preserve">Los Angeles County Metropolitan Transportation Authority </v>
          </cell>
        </row>
        <row r="20">
          <cell r="A20" t="str">
            <v xml:space="preserve">Madera County Local Transportation Commission </v>
          </cell>
        </row>
        <row r="21">
          <cell r="A21" t="str">
            <v xml:space="preserve">Mariposa County Local Transportation Commission </v>
          </cell>
        </row>
        <row r="22">
          <cell r="A22" t="str">
            <v xml:space="preserve">Mendocino Council of Governments </v>
          </cell>
        </row>
        <row r="23">
          <cell r="A23" t="str">
            <v>Merced County Association of Governments</v>
          </cell>
        </row>
        <row r="24">
          <cell r="A24" t="str">
            <v xml:space="preserve">Metropolitan Transportation Commission </v>
          </cell>
        </row>
        <row r="25">
          <cell r="A25" t="str">
            <v xml:space="preserve">Modoc County Local Transportation Commission </v>
          </cell>
        </row>
        <row r="26">
          <cell r="A26" t="str">
            <v xml:space="preserve">Mono County Local Transportation Commission </v>
          </cell>
        </row>
        <row r="27">
          <cell r="A27" t="str">
            <v xml:space="preserve">Nevada County Local Transportation Commission </v>
          </cell>
        </row>
        <row r="28">
          <cell r="A28" t="str">
            <v xml:space="preserve">Orange County Transportation Authority </v>
          </cell>
        </row>
        <row r="29">
          <cell r="A29" t="str">
            <v xml:space="preserve">Placer County Transportation Planning Agency </v>
          </cell>
        </row>
        <row r="30">
          <cell r="A30" t="str">
            <v xml:space="preserve">Plumas County Local Transportation Commission </v>
          </cell>
        </row>
        <row r="31">
          <cell r="A31" t="str">
            <v xml:space="preserve">Riverside County Transportation Commission </v>
          </cell>
        </row>
        <row r="32">
          <cell r="A32" t="str">
            <v xml:space="preserve">Sacramento Area Council of Governments </v>
          </cell>
        </row>
        <row r="33">
          <cell r="A33" t="str">
            <v>San Bernardino Associated Governments</v>
          </cell>
        </row>
        <row r="34">
          <cell r="A34" t="str">
            <v xml:space="preserve">San Diego Association of Governments </v>
          </cell>
        </row>
        <row r="35">
          <cell r="A35" t="str">
            <v xml:space="preserve">San Diego Metropolitan Transit System </v>
          </cell>
        </row>
        <row r="36">
          <cell r="A36" t="str">
            <v xml:space="preserve">San Joaquin Council of Governments </v>
          </cell>
        </row>
        <row r="37">
          <cell r="A37" t="str">
            <v xml:space="preserve">San Luis Obispo Area Council of Governments </v>
          </cell>
        </row>
        <row r="38">
          <cell r="A38" t="str">
            <v>Santa Barbara County Association of Governments</v>
          </cell>
        </row>
        <row r="39">
          <cell r="A39" t="str">
            <v xml:space="preserve">Santa Cruz County Transportation Commission </v>
          </cell>
        </row>
        <row r="40">
          <cell r="A40" t="str">
            <v xml:space="preserve">Shasta Regional Transportation Agency </v>
          </cell>
        </row>
        <row r="41">
          <cell r="A41" t="str">
            <v xml:space="preserve">Sierra County Local Transportation Commission </v>
          </cell>
        </row>
        <row r="42">
          <cell r="A42" t="str">
            <v xml:space="preserve">Siskiyou County Local Transportation Commission </v>
          </cell>
        </row>
        <row r="43">
          <cell r="A43" t="str">
            <v xml:space="preserve">Stanislaus Council of Governments </v>
          </cell>
        </row>
        <row r="44">
          <cell r="A44" t="str">
            <v xml:space="preserve">Tahoe Regional Planning Agency </v>
          </cell>
        </row>
        <row r="45">
          <cell r="A45" t="str">
            <v xml:space="preserve">Tehama County Transportation Commission </v>
          </cell>
        </row>
        <row r="46">
          <cell r="A46" t="str">
            <v>Transportation Agency for Monterey County</v>
          </cell>
        </row>
        <row r="47">
          <cell r="A47" t="str">
            <v xml:space="preserve">Trinity County Transportation Commission </v>
          </cell>
        </row>
        <row r="48">
          <cell r="A48" t="str">
            <v xml:space="preserve">Tulare County Association of Governments </v>
          </cell>
        </row>
        <row r="49">
          <cell r="A49" t="str">
            <v xml:space="preserve">Tuolumne County Transportation Council </v>
          </cell>
        </row>
        <row r="50">
          <cell r="A50" t="str">
            <v xml:space="preserve">Ventura County Transportation Commission </v>
          </cell>
        </row>
      </sheetData>
      <sheetData sheetId="5">
        <row r="8">
          <cell r="B8" t="str">
            <v>Maintenance Equipment</v>
          </cell>
          <cell r="D8" t="str">
            <v>Maintenance</v>
          </cell>
          <cell r="F8" t="str">
            <v>Poor</v>
          </cell>
        </row>
        <row r="9">
          <cell r="B9" t="str">
            <v>Maintenance Facilities</v>
          </cell>
          <cell r="D9" t="str">
            <v>Modernization</v>
          </cell>
          <cell r="F9" t="str">
            <v>Marginal</v>
          </cell>
        </row>
        <row r="10">
          <cell r="B10" t="str">
            <v>Operational Equipment</v>
          </cell>
          <cell r="D10" t="str">
            <v>Rehabilitation</v>
          </cell>
          <cell r="F10" t="str">
            <v>Fair/Adequate</v>
          </cell>
        </row>
        <row r="11">
          <cell r="B11" t="str">
            <v>Operations Facilities</v>
          </cell>
          <cell r="D11" t="str">
            <v>Repair</v>
          </cell>
          <cell r="F11" t="str">
            <v>Good</v>
          </cell>
        </row>
        <row r="12">
          <cell r="B12" t="str">
            <v>Passenger Facilities</v>
          </cell>
          <cell r="D12" t="str">
            <v>Replacement</v>
          </cell>
          <cell r="F12" t="str">
            <v>Excellent</v>
          </cell>
        </row>
        <row r="13">
          <cell r="B13" t="str">
            <v>Rolling Stock/Fleet</v>
          </cell>
        </row>
        <row r="14">
          <cell r="B14" t="str">
            <v>Commuter Rail</v>
          </cell>
        </row>
        <row r="15">
          <cell r="B15" t="str">
            <v>Light Rail</v>
          </cell>
        </row>
        <row r="16">
          <cell r="B16" t="str">
            <v>Ferry</v>
          </cell>
        </row>
        <row r="17">
          <cell r="B17" t="str">
            <v>Other</v>
          </cell>
        </row>
        <row r="21">
          <cell r="B21" t="str">
            <v>Administration</v>
          </cell>
        </row>
        <row r="22">
          <cell r="B22" t="str">
            <v>Capital Project - Explain in Project Description</v>
          </cell>
        </row>
        <row r="23">
          <cell r="B23" t="str">
            <v>Operations</v>
          </cell>
        </row>
        <row r="24">
          <cell r="B24" t="str">
            <v>Planning</v>
          </cell>
        </row>
        <row r="25">
          <cell r="B2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J45"/>
  <sheetViews>
    <sheetView zoomScale="85" zoomScaleNormal="85" workbookViewId="0">
      <pane xSplit="2" ySplit="11" topLeftCell="C12" activePane="bottomRight" state="frozen"/>
      <selection activeCell="D28" sqref="D28"/>
      <selection pane="topRight" activeCell="D28" sqref="D28"/>
      <selection pane="bottomLeft" activeCell="D28" sqref="D28"/>
      <selection pane="bottomRight"/>
    </sheetView>
  </sheetViews>
  <sheetFormatPr defaultColWidth="9.140625" defaultRowHeight="15"/>
  <cols>
    <col min="1" max="1" width="10.85546875" style="2" customWidth="1"/>
    <col min="2" max="2" width="71.28515625" style="2" bestFit="1" customWidth="1"/>
    <col min="3" max="3" width="14.28515625" style="2" bestFit="1" customWidth="1"/>
    <col min="4" max="5" width="19" style="2" bestFit="1" customWidth="1"/>
    <col min="6" max="6" width="13.7109375" style="2" customWidth="1"/>
    <col min="7" max="16384" width="9.140625" style="2"/>
  </cols>
  <sheetData>
    <row r="1" spans="1:6">
      <c r="A1" s="1" t="s">
        <v>0</v>
      </c>
      <c r="E1" s="3"/>
      <c r="F1" s="1" t="s">
        <v>1</v>
      </c>
    </row>
    <row r="3" spans="1:6" ht="18">
      <c r="A3" s="4" t="s">
        <v>2</v>
      </c>
      <c r="B3" s="5"/>
      <c r="C3" s="5"/>
      <c r="D3" s="5"/>
      <c r="E3" s="5"/>
      <c r="F3" s="5"/>
    </row>
    <row r="4" spans="1:6" ht="18">
      <c r="A4" s="4" t="s">
        <v>3</v>
      </c>
      <c r="B4" s="5"/>
      <c r="C4" s="5"/>
      <c r="D4" s="5"/>
      <c r="E4" s="5"/>
      <c r="F4" s="5"/>
    </row>
    <row r="5" spans="1:6" ht="18">
      <c r="A5" s="4"/>
      <c r="B5" s="5"/>
      <c r="C5" s="5"/>
      <c r="D5" s="5"/>
      <c r="E5" s="5"/>
      <c r="F5" s="5"/>
    </row>
    <row r="7" spans="1:6" ht="20.100000000000001" customHeight="1">
      <c r="A7" s="2" t="s">
        <v>279</v>
      </c>
      <c r="B7" s="353"/>
      <c r="E7" s="7" t="s">
        <v>26</v>
      </c>
      <c r="F7" s="238">
        <f ca="1">TODAY()</f>
        <v>43217</v>
      </c>
    </row>
    <row r="8" spans="1:6" ht="20.100000000000001" customHeight="1" thickBot="1">
      <c r="B8" s="8"/>
      <c r="E8" s="7" t="s">
        <v>27</v>
      </c>
      <c r="F8" s="7"/>
    </row>
    <row r="9" spans="1:6" ht="20.100000000000001" customHeight="1" thickTop="1">
      <c r="A9" s="9"/>
      <c r="B9" s="10"/>
      <c r="C9" s="11" t="s">
        <v>4</v>
      </c>
      <c r="D9" s="11" t="s">
        <v>5</v>
      </c>
      <c r="E9" s="11" t="s">
        <v>6</v>
      </c>
      <c r="F9" s="12" t="s">
        <v>7</v>
      </c>
    </row>
    <row r="10" spans="1:6" ht="20.100000000000001" customHeight="1">
      <c r="A10" s="13"/>
      <c r="B10" s="14" t="s">
        <v>8</v>
      </c>
      <c r="C10" s="14" t="s">
        <v>9</v>
      </c>
      <c r="D10" s="14" t="s">
        <v>10</v>
      </c>
      <c r="E10" s="14" t="s">
        <v>11</v>
      </c>
      <c r="F10" s="15" t="s">
        <v>6</v>
      </c>
    </row>
    <row r="11" spans="1:6" ht="20.100000000000001" customHeight="1" thickBot="1">
      <c r="A11" s="354" t="s">
        <v>12</v>
      </c>
      <c r="B11" s="16" t="s">
        <v>13</v>
      </c>
      <c r="C11" s="60" t="s">
        <v>295</v>
      </c>
      <c r="D11" s="60" t="s">
        <v>295</v>
      </c>
      <c r="E11" s="60" t="s">
        <v>295</v>
      </c>
      <c r="F11" s="17" t="s">
        <v>14</v>
      </c>
    </row>
    <row r="12" spans="1:6" ht="20.100000000000001" customHeight="1" thickTop="1">
      <c r="A12" s="18"/>
      <c r="B12" s="19"/>
      <c r="C12" s="20"/>
      <c r="D12" s="20"/>
      <c r="E12" s="21"/>
      <c r="F12" s="22"/>
    </row>
    <row r="13" spans="1:6" ht="20.100000000000001" customHeight="1">
      <c r="A13" s="23">
        <v>1</v>
      </c>
      <c r="B13" s="24" t="s">
        <v>15</v>
      </c>
      <c r="C13" s="25"/>
      <c r="D13" s="25"/>
      <c r="E13" s="25"/>
      <c r="F13" s="26" t="str">
        <f>IF(D13&gt;0,(E13-D13)/D13,"")</f>
        <v/>
      </c>
    </row>
    <row r="14" spans="1:6" ht="20.100000000000001" customHeight="1">
      <c r="A14" s="23">
        <v>2</v>
      </c>
      <c r="B14" s="24" t="s">
        <v>16</v>
      </c>
      <c r="C14" s="25"/>
      <c r="D14" s="25"/>
      <c r="E14" s="25"/>
      <c r="F14" s="26" t="str">
        <f>IF(D14&gt;0,(E14-D14)/D14,"")</f>
        <v/>
      </c>
    </row>
    <row r="15" spans="1:6" s="117" customFormat="1" ht="20.100000000000001" customHeight="1">
      <c r="A15" s="114">
        <v>3</v>
      </c>
      <c r="B15" s="115" t="s">
        <v>17</v>
      </c>
      <c r="C15" s="116">
        <f>SUM(C13:C14)</f>
        <v>0</v>
      </c>
      <c r="D15" s="116">
        <f>SUM(D13:D14)</f>
        <v>0</v>
      </c>
      <c r="E15" s="116">
        <f>SUM(E13:E14)</f>
        <v>0</v>
      </c>
      <c r="F15" s="27" t="e">
        <f>(E15-D15)/E15</f>
        <v>#DIV/0!</v>
      </c>
    </row>
    <row r="16" spans="1:6" ht="18" customHeight="1">
      <c r="A16" s="23">
        <v>4</v>
      </c>
      <c r="B16" s="28" t="s">
        <v>18</v>
      </c>
      <c r="C16" s="25"/>
      <c r="D16" s="25"/>
      <c r="E16" s="25"/>
      <c r="F16" s="26" t="str">
        <f>IF(D16&gt;0,(E16-D16)/D16,"")</f>
        <v/>
      </c>
    </row>
    <row r="17" spans="1:6" s="121" customFormat="1" ht="20.100000000000001" customHeight="1" thickBot="1">
      <c r="A17" s="114">
        <v>5</v>
      </c>
      <c r="B17" s="118" t="s">
        <v>19</v>
      </c>
      <c r="C17" s="119">
        <f>C15-C16</f>
        <v>0</v>
      </c>
      <c r="D17" s="119">
        <f>D15-D16</f>
        <v>0</v>
      </c>
      <c r="E17" s="119">
        <f>E15-E16</f>
        <v>0</v>
      </c>
      <c r="F17" s="120"/>
    </row>
    <row r="18" spans="1:6" s="29" customFormat="1" ht="9" customHeight="1" thickTop="1">
      <c r="A18" s="30"/>
      <c r="B18" s="31"/>
      <c r="C18" s="32"/>
      <c r="D18" s="32"/>
      <c r="E18" s="32"/>
      <c r="F18" s="33"/>
    </row>
    <row r="19" spans="1:6" ht="20.100000000000001" customHeight="1">
      <c r="A19" s="34"/>
      <c r="B19" s="35" t="s">
        <v>20</v>
      </c>
      <c r="C19" s="25"/>
      <c r="D19" s="25"/>
      <c r="E19" s="25"/>
      <c r="F19" s="36"/>
    </row>
    <row r="20" spans="1:6" ht="20.100000000000001" customHeight="1">
      <c r="A20" s="23">
        <v>6</v>
      </c>
      <c r="B20" s="35" t="s">
        <v>21</v>
      </c>
      <c r="C20" s="25"/>
      <c r="D20" s="25"/>
      <c r="E20" s="25"/>
      <c r="F20" s="36"/>
    </row>
    <row r="21" spans="1:6" ht="20.100000000000001" customHeight="1">
      <c r="A21" s="23">
        <v>7</v>
      </c>
      <c r="B21" s="24" t="s">
        <v>22</v>
      </c>
      <c r="C21" s="25">
        <f>+'A-22'!C35</f>
        <v>0</v>
      </c>
      <c r="D21" s="25">
        <f>+'A-22'!D35</f>
        <v>0</v>
      </c>
      <c r="E21" s="25">
        <f>+'A-22'!E35</f>
        <v>0</v>
      </c>
      <c r="F21" s="36"/>
    </row>
    <row r="22" spans="1:6" s="117" customFormat="1" ht="20.100000000000001" customHeight="1">
      <c r="A22" s="114">
        <v>8</v>
      </c>
      <c r="B22" s="122" t="s">
        <v>23</v>
      </c>
      <c r="C22" s="116">
        <f>SUM(C20:C21)</f>
        <v>0</v>
      </c>
      <c r="D22" s="116">
        <f>SUM(D20:D21)</f>
        <v>0</v>
      </c>
      <c r="E22" s="116">
        <f>SUM(E20:E21)</f>
        <v>0</v>
      </c>
      <c r="F22" s="123"/>
    </row>
    <row r="23" spans="1:6" s="29" customFormat="1" ht="20.100000000000001" customHeight="1">
      <c r="A23" s="23">
        <v>9</v>
      </c>
      <c r="B23" s="35" t="s">
        <v>24</v>
      </c>
      <c r="C23" s="37">
        <f>+C21</f>
        <v>0</v>
      </c>
      <c r="D23" s="37">
        <f>+D21</f>
        <v>0</v>
      </c>
      <c r="E23" s="37">
        <f>+E21</f>
        <v>0</v>
      </c>
      <c r="F23" s="36"/>
    </row>
    <row r="24" spans="1:6" s="117" customFormat="1" ht="20.100000000000001" customHeight="1" thickBot="1">
      <c r="A24" s="114">
        <v>10</v>
      </c>
      <c r="B24" s="124" t="s">
        <v>25</v>
      </c>
      <c r="C24" s="125">
        <f>C23-C22</f>
        <v>0</v>
      </c>
      <c r="D24" s="125">
        <f>D23-D22</f>
        <v>0</v>
      </c>
      <c r="E24" s="125">
        <f>E23-E22</f>
        <v>0</v>
      </c>
      <c r="F24" s="126"/>
    </row>
    <row r="25" spans="1:6" ht="15.75" customHeight="1" thickTop="1">
      <c r="A25" s="38"/>
      <c r="B25" s="38"/>
      <c r="C25" s="38"/>
      <c r="D25" s="38"/>
      <c r="E25" s="38"/>
      <c r="F25" s="38"/>
    </row>
    <row r="26" spans="1:6" ht="15.75" customHeight="1">
      <c r="A26" s="38"/>
      <c r="B26" s="38"/>
      <c r="C26" s="222"/>
      <c r="D26" s="222"/>
      <c r="E26" s="222"/>
      <c r="F26" s="38"/>
    </row>
    <row r="27" spans="1:6" ht="15.75" customHeight="1">
      <c r="A27" s="38"/>
      <c r="B27" s="38"/>
      <c r="C27" s="38"/>
      <c r="D27" s="38"/>
      <c r="E27" s="38"/>
      <c r="F27" s="38"/>
    </row>
    <row r="28" spans="1:6" ht="15.75" customHeight="1">
      <c r="A28" s="38"/>
      <c r="B28" s="38"/>
      <c r="C28" s="38"/>
      <c r="D28" s="38"/>
      <c r="E28" s="38"/>
      <c r="F28" s="38"/>
    </row>
    <row r="29" spans="1:6" ht="15.75" customHeight="1">
      <c r="A29" s="38"/>
      <c r="B29" s="38"/>
      <c r="C29" s="222"/>
      <c r="D29" s="38"/>
      <c r="E29" s="38"/>
      <c r="F29" s="38"/>
    </row>
    <row r="30" spans="1:6" ht="15.75" customHeight="1">
      <c r="A30" s="38"/>
      <c r="B30" s="38"/>
      <c r="C30" s="222"/>
      <c r="D30" s="38"/>
      <c r="E30" s="38"/>
      <c r="F30" s="38"/>
    </row>
    <row r="31" spans="1:6" ht="15.75" customHeight="1">
      <c r="A31" s="38"/>
      <c r="B31" s="38"/>
      <c r="C31" s="222"/>
      <c r="D31" s="38"/>
      <c r="E31" s="38"/>
      <c r="F31" s="38"/>
    </row>
    <row r="32" spans="1:6" ht="15.75" customHeight="1">
      <c r="A32" s="38"/>
      <c r="B32" s="38"/>
      <c r="C32" s="222"/>
      <c r="D32" s="38"/>
      <c r="E32" s="38"/>
      <c r="F32" s="38"/>
    </row>
    <row r="33" spans="1:10" ht="15.75" customHeight="1">
      <c r="A33" s="38"/>
      <c r="B33" s="38"/>
      <c r="C33" s="222"/>
      <c r="D33" s="38"/>
      <c r="E33" s="38"/>
      <c r="F33" s="38"/>
    </row>
    <row r="34" spans="1:10" ht="15.75" customHeight="1">
      <c r="A34" s="38"/>
      <c r="B34" s="38"/>
      <c r="C34" s="222"/>
      <c r="D34" s="38"/>
      <c r="E34" s="38"/>
      <c r="F34" s="38"/>
    </row>
    <row r="35" spans="1:10" ht="15.75" customHeight="1">
      <c r="A35" s="38"/>
      <c r="B35" s="38"/>
      <c r="C35" s="222"/>
      <c r="D35" s="38"/>
      <c r="E35" s="38"/>
      <c r="F35" s="38"/>
    </row>
    <row r="36" spans="1:10" ht="15.75" customHeight="1">
      <c r="A36" s="38"/>
      <c r="B36" s="38"/>
      <c r="C36" s="222"/>
      <c r="D36" s="38"/>
      <c r="E36" s="38"/>
      <c r="F36" s="38"/>
    </row>
    <row r="37" spans="1:10" ht="15.75" customHeight="1">
      <c r="A37" s="38"/>
      <c r="B37" s="38"/>
      <c r="C37" s="222"/>
      <c r="D37" s="38"/>
      <c r="E37" s="38"/>
      <c r="F37" s="38"/>
    </row>
    <row r="38" spans="1:10" ht="25.5" customHeight="1">
      <c r="A38" s="38"/>
      <c r="B38" s="38"/>
      <c r="C38" s="222"/>
      <c r="D38" s="38"/>
      <c r="E38" s="38"/>
      <c r="F38" s="38"/>
    </row>
    <row r="39" spans="1:10" ht="31.5" customHeight="1">
      <c r="A39" s="38"/>
      <c r="B39" s="38"/>
      <c r="C39" s="38"/>
      <c r="D39" s="38"/>
      <c r="E39" s="38"/>
      <c r="F39" s="38"/>
    </row>
    <row r="40" spans="1:10">
      <c r="A40" s="3"/>
      <c r="B40" s="3"/>
      <c r="C40" s="3"/>
      <c r="D40" s="3"/>
      <c r="E40" s="3"/>
      <c r="F40" s="3"/>
      <c r="G40" s="3"/>
      <c r="H40" s="3"/>
      <c r="I40" s="3"/>
      <c r="J40" s="3"/>
    </row>
    <row r="41" spans="1:10">
      <c r="A41" s="3"/>
      <c r="B41" s="3"/>
      <c r="C41" s="3"/>
      <c r="D41" s="3"/>
      <c r="E41" s="3"/>
      <c r="F41" s="3"/>
      <c r="G41" s="3"/>
      <c r="H41" s="3"/>
      <c r="I41" s="3"/>
      <c r="J41" s="3"/>
    </row>
    <row r="42" spans="1:10">
      <c r="A42" s="3"/>
      <c r="B42" s="3"/>
      <c r="C42" s="3"/>
      <c r="D42" s="3"/>
      <c r="E42" s="3"/>
      <c r="F42" s="3"/>
      <c r="G42" s="3"/>
      <c r="H42" s="3"/>
      <c r="I42" s="3"/>
      <c r="J42" s="3"/>
    </row>
    <row r="43" spans="1:10">
      <c r="F43" s="39"/>
    </row>
    <row r="44" spans="1:10">
      <c r="F44" s="39"/>
    </row>
    <row r="45" spans="1:10">
      <c r="F45" s="39"/>
    </row>
  </sheetData>
  <phoneticPr fontId="0" type="noConversion"/>
  <pageMargins left="0.7" right="0.7" top="0.75" bottom="0.75" header="0.3" footer="0.3"/>
  <pageSetup scale="62"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Q78"/>
  <sheetViews>
    <sheetView zoomScale="75" zoomScaleNormal="75" workbookViewId="0">
      <selection activeCell="X41" sqref="X41"/>
    </sheetView>
  </sheetViews>
  <sheetFormatPr defaultColWidth="11.42578125" defaultRowHeight="15"/>
  <cols>
    <col min="1" max="2" width="7.42578125" style="329" customWidth="1"/>
    <col min="3" max="3" width="10" style="329" customWidth="1"/>
    <col min="4" max="4" width="3.5703125" style="329" customWidth="1"/>
    <col min="5" max="5" width="7.42578125" style="329" customWidth="1"/>
    <col min="6" max="6" width="3.5703125" style="329" customWidth="1"/>
    <col min="7" max="16" width="7.42578125" style="329" customWidth="1"/>
    <col min="17" max="17" width="21.5703125" style="330" customWidth="1"/>
    <col min="18" max="16384" width="11.42578125" style="329"/>
  </cols>
  <sheetData>
    <row r="1" spans="1:17" s="314" customFormat="1" ht="27">
      <c r="A1" s="520" t="s">
        <v>140</v>
      </c>
      <c r="B1" s="520"/>
      <c r="C1" s="520"/>
      <c r="D1" s="520"/>
      <c r="E1" s="520"/>
      <c r="F1" s="520"/>
      <c r="G1" s="520"/>
      <c r="H1" s="520"/>
      <c r="I1" s="520"/>
      <c r="J1" s="520"/>
      <c r="K1" s="520"/>
      <c r="L1" s="520"/>
      <c r="M1" s="520"/>
      <c r="N1" s="520"/>
      <c r="O1" s="520"/>
      <c r="P1" s="520"/>
      <c r="Q1" s="520"/>
    </row>
    <row r="2" spans="1:17" s="315" customFormat="1">
      <c r="Q2" s="316"/>
    </row>
    <row r="3" spans="1:17" s="317" customFormat="1" ht="23.25">
      <c r="A3" s="521" t="s">
        <v>293</v>
      </c>
      <c r="B3" s="521"/>
      <c r="C3" s="521"/>
      <c r="D3" s="521"/>
      <c r="E3" s="521"/>
      <c r="F3" s="521"/>
      <c r="G3" s="521"/>
      <c r="H3" s="521"/>
      <c r="I3" s="521"/>
      <c r="J3" s="521"/>
      <c r="K3" s="521"/>
      <c r="L3" s="521"/>
      <c r="M3" s="521"/>
      <c r="N3" s="521"/>
      <c r="O3" s="521"/>
      <c r="P3" s="521"/>
      <c r="Q3" s="521"/>
    </row>
    <row r="5" spans="1:17" s="314" customFormat="1" ht="27">
      <c r="A5" s="314" t="s">
        <v>282</v>
      </c>
      <c r="Q5" s="318"/>
    </row>
    <row r="7" spans="1:17" s="227" customFormat="1" ht="18.75" customHeight="1">
      <c r="A7" s="355" t="s">
        <v>281</v>
      </c>
    </row>
    <row r="8" spans="1:17" s="322" customFormat="1" ht="26.25">
      <c r="A8" s="319" t="s">
        <v>242</v>
      </c>
      <c r="B8" s="320"/>
      <c r="C8" s="320"/>
      <c r="D8" s="320"/>
      <c r="E8" s="320"/>
      <c r="F8" s="320"/>
      <c r="G8" s="320"/>
      <c r="H8" s="320"/>
      <c r="I8" s="320"/>
      <c r="J8" s="320"/>
      <c r="K8" s="320"/>
      <c r="L8" s="320"/>
      <c r="M8" s="320"/>
      <c r="N8" s="320"/>
      <c r="O8" s="320"/>
      <c r="P8" s="320"/>
      <c r="Q8" s="321"/>
    </row>
    <row r="10" spans="1:17" s="315" customFormat="1">
      <c r="A10" s="315" t="s">
        <v>243</v>
      </c>
      <c r="C10" s="323"/>
      <c r="H10" s="315" t="s">
        <v>244</v>
      </c>
      <c r="J10" s="324"/>
      <c r="Q10" s="316"/>
    </row>
    <row r="11" spans="1:17" s="315" customFormat="1">
      <c r="Q11" s="316"/>
    </row>
    <row r="12" spans="1:17" s="315" customFormat="1">
      <c r="A12" s="315" t="s">
        <v>245</v>
      </c>
      <c r="Q12" s="316"/>
    </row>
    <row r="13" spans="1:17" s="315" customFormat="1">
      <c r="A13" s="315" t="s">
        <v>246</v>
      </c>
      <c r="Q13" s="316"/>
    </row>
    <row r="14" spans="1:17" s="315" customFormat="1">
      <c r="Q14" s="316"/>
    </row>
    <row r="15" spans="1:17" s="315" customFormat="1">
      <c r="A15" s="315">
        <v>1</v>
      </c>
      <c r="C15" s="315" t="s">
        <v>247</v>
      </c>
      <c r="E15" s="324">
        <f>+J10</f>
        <v>0</v>
      </c>
      <c r="G15" s="315" t="s">
        <v>248</v>
      </c>
      <c r="Q15" s="316"/>
    </row>
    <row r="16" spans="1:17" s="315" customFormat="1">
      <c r="Q16" s="316"/>
    </row>
    <row r="17" spans="1:17" s="315" customFormat="1">
      <c r="A17" s="315">
        <v>2</v>
      </c>
      <c r="C17" s="315" t="s">
        <v>249</v>
      </c>
      <c r="Q17" s="325"/>
    </row>
    <row r="18" spans="1:17" s="315" customFormat="1">
      <c r="C18" s="315" t="s">
        <v>250</v>
      </c>
      <c r="Q18" s="316"/>
    </row>
    <row r="19" spans="1:17" s="315" customFormat="1">
      <c r="C19" s="315" t="s">
        <v>251</v>
      </c>
      <c r="Q19" s="316"/>
    </row>
    <row r="20" spans="1:17" s="315" customFormat="1">
      <c r="Q20" s="316"/>
    </row>
    <row r="21" spans="1:17" s="315" customFormat="1">
      <c r="Q21" s="316">
        <f>SUM(Q15:Q17)</f>
        <v>0</v>
      </c>
    </row>
    <row r="22" spans="1:17" s="315" customFormat="1">
      <c r="Q22" s="316"/>
    </row>
    <row r="23" spans="1:17" s="315" customFormat="1">
      <c r="A23" s="315">
        <v>3</v>
      </c>
      <c r="C23" s="315" t="s">
        <v>252</v>
      </c>
      <c r="Q23" s="326"/>
    </row>
    <row r="24" spans="1:17" s="315" customFormat="1">
      <c r="C24" s="315" t="s">
        <v>253</v>
      </c>
      <c r="Q24" s="316"/>
    </row>
    <row r="25" spans="1:17" s="315" customFormat="1">
      <c r="Q25" s="316"/>
    </row>
    <row r="26" spans="1:17" s="315" customFormat="1">
      <c r="A26" s="315">
        <v>4</v>
      </c>
      <c r="C26" s="315" t="s">
        <v>254</v>
      </c>
      <c r="Q26" s="327"/>
    </row>
    <row r="27" spans="1:17" s="315" customFormat="1">
      <c r="C27" s="315" t="s">
        <v>255</v>
      </c>
      <c r="Q27" s="316"/>
    </row>
    <row r="28" spans="1:17" s="315" customFormat="1">
      <c r="Q28" s="316"/>
    </row>
    <row r="29" spans="1:17" s="315" customFormat="1">
      <c r="A29" s="315">
        <v>5</v>
      </c>
      <c r="C29" s="315" t="s">
        <v>256</v>
      </c>
      <c r="Q29" s="325"/>
    </row>
    <row r="30" spans="1:17" s="315" customFormat="1">
      <c r="C30" s="315" t="s">
        <v>257</v>
      </c>
      <c r="Q30" s="316"/>
    </row>
    <row r="31" spans="1:17" s="315" customFormat="1">
      <c r="Q31" s="316"/>
    </row>
    <row r="32" spans="1:17" s="315" customFormat="1" ht="15.75" thickBot="1">
      <c r="A32" s="315">
        <v>6</v>
      </c>
      <c r="C32" s="315" t="s">
        <v>258</v>
      </c>
      <c r="Q32" s="328">
        <f>SUM(Q21:Q29)</f>
        <v>0</v>
      </c>
    </row>
    <row r="33" spans="1:17" s="315" customFormat="1" ht="15.75" thickTop="1">
      <c r="C33" s="315" t="s">
        <v>259</v>
      </c>
      <c r="Q33" s="316"/>
    </row>
    <row r="34" spans="1:17" s="315" customFormat="1">
      <c r="Q34" s="316"/>
    </row>
    <row r="35" spans="1:17" s="315" customFormat="1">
      <c r="A35" s="315" t="s">
        <v>260</v>
      </c>
      <c r="Q35" s="316"/>
    </row>
    <row r="36" spans="1:17" s="315" customFormat="1">
      <c r="A36" s="315" t="s">
        <v>261</v>
      </c>
      <c r="Q36" s="316"/>
    </row>
    <row r="37" spans="1:17" s="315" customFormat="1">
      <c r="A37" s="315" t="s">
        <v>262</v>
      </c>
      <c r="Q37" s="316"/>
    </row>
    <row r="38" spans="1:17" s="315" customFormat="1">
      <c r="A38" s="315" t="s">
        <v>263</v>
      </c>
      <c r="Q38" s="316"/>
    </row>
    <row r="39" spans="1:17" s="315" customFormat="1">
      <c r="A39" s="315" t="s">
        <v>264</v>
      </c>
      <c r="Q39" s="316"/>
    </row>
    <row r="40" spans="1:17" s="315" customFormat="1">
      <c r="A40" s="315" t="s">
        <v>265</v>
      </c>
      <c r="Q40" s="316"/>
    </row>
    <row r="41" spans="1:17" s="315" customFormat="1">
      <c r="Q41" s="316"/>
    </row>
    <row r="42" spans="1:17" s="315" customFormat="1">
      <c r="Q42" s="316"/>
    </row>
    <row r="43" spans="1:17" s="315" customFormat="1">
      <c r="Q43" s="316"/>
    </row>
    <row r="44" spans="1:17" s="315" customFormat="1">
      <c r="Q44" s="316"/>
    </row>
    <row r="45" spans="1:17" s="315" customFormat="1">
      <c r="Q45" s="316"/>
    </row>
    <row r="46" spans="1:17" s="315" customFormat="1">
      <c r="Q46" s="327"/>
    </row>
    <row r="47" spans="1:17" s="315" customFormat="1">
      <c r="Q47" s="327"/>
    </row>
    <row r="48" spans="1:17" s="315" customFormat="1">
      <c r="Q48" s="327"/>
    </row>
    <row r="49" spans="17:17" s="315" customFormat="1">
      <c r="Q49"/>
    </row>
    <row r="50" spans="17:17" s="315" customFormat="1">
      <c r="Q50" s="327"/>
    </row>
    <row r="51" spans="17:17" s="315" customFormat="1">
      <c r="Q51" s="327"/>
    </row>
    <row r="52" spans="17:17" s="315" customFormat="1">
      <c r="Q52" s="316"/>
    </row>
    <row r="53" spans="17:17" s="315" customFormat="1">
      <c r="Q53" s="316"/>
    </row>
    <row r="54" spans="17:17" s="315" customFormat="1">
      <c r="Q54" s="316"/>
    </row>
    <row r="55" spans="17:17" s="315" customFormat="1">
      <c r="Q55" s="316"/>
    </row>
    <row r="56" spans="17:17" s="315" customFormat="1">
      <c r="Q56" s="316"/>
    </row>
    <row r="57" spans="17:17" s="315" customFormat="1">
      <c r="Q57" s="316"/>
    </row>
    <row r="58" spans="17:17" s="315" customFormat="1">
      <c r="Q58" s="316"/>
    </row>
    <row r="59" spans="17:17" s="315" customFormat="1">
      <c r="Q59" s="316"/>
    </row>
    <row r="60" spans="17:17" s="315" customFormat="1">
      <c r="Q60" s="316"/>
    </row>
    <row r="61" spans="17:17" s="315" customFormat="1">
      <c r="Q61" s="316"/>
    </row>
    <row r="62" spans="17:17" s="315" customFormat="1">
      <c r="Q62" s="316"/>
    </row>
    <row r="63" spans="17:17" s="315" customFormat="1">
      <c r="Q63" s="316"/>
    </row>
    <row r="64" spans="17:17" s="315" customFormat="1">
      <c r="Q64" s="316"/>
    </row>
    <row r="65" spans="17:17" s="315" customFormat="1">
      <c r="Q65" s="316"/>
    </row>
    <row r="66" spans="17:17" s="315" customFormat="1">
      <c r="Q66" s="316"/>
    </row>
    <row r="67" spans="17:17" s="315" customFormat="1">
      <c r="Q67" s="316"/>
    </row>
    <row r="68" spans="17:17" s="315" customFormat="1">
      <c r="Q68" s="316"/>
    </row>
    <row r="69" spans="17:17" s="315" customFormat="1">
      <c r="Q69" s="316"/>
    </row>
    <row r="70" spans="17:17" s="315" customFormat="1">
      <c r="Q70" s="316"/>
    </row>
    <row r="71" spans="17:17" s="315" customFormat="1">
      <c r="Q71" s="316"/>
    </row>
    <row r="72" spans="17:17" s="315" customFormat="1">
      <c r="Q72" s="316"/>
    </row>
    <row r="73" spans="17:17" s="315" customFormat="1">
      <c r="Q73" s="316"/>
    </row>
    <row r="74" spans="17:17" s="315" customFormat="1">
      <c r="Q74" s="316"/>
    </row>
    <row r="75" spans="17:17" s="315" customFormat="1">
      <c r="Q75" s="316"/>
    </row>
    <row r="76" spans="17:17" s="315" customFormat="1">
      <c r="Q76" s="316"/>
    </row>
    <row r="77" spans="17:17" s="315" customFormat="1">
      <c r="Q77" s="316"/>
    </row>
    <row r="78" spans="17:17" s="315" customFormat="1">
      <c r="Q78" s="316"/>
    </row>
  </sheetData>
  <mergeCells count="2">
    <mergeCell ref="A1:Q1"/>
    <mergeCell ref="A3:Q3"/>
  </mergeCells>
  <phoneticPr fontId="21" type="noConversion"/>
  <pageMargins left="0.7" right="0.7" top="0.75" bottom="0.75" header="0.3" footer="0.3"/>
  <pageSetup scale="68"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0"/>
  <sheetViews>
    <sheetView view="pageBreakPreview" zoomScale="145" zoomScaleNormal="100" zoomScaleSheetLayoutView="145" workbookViewId="0">
      <selection activeCell="A2" sqref="A2"/>
    </sheetView>
  </sheetViews>
  <sheetFormatPr defaultColWidth="19" defaultRowHeight="15"/>
  <cols>
    <col min="1" max="1" width="26.7109375" style="339" customWidth="1"/>
    <col min="2" max="2" width="7.42578125" style="339" customWidth="1"/>
    <col min="3" max="3" width="16.42578125" style="339" customWidth="1"/>
    <col min="4" max="4" width="3.5703125" style="339" customWidth="1"/>
    <col min="5" max="5" width="16.42578125" style="339" customWidth="1"/>
    <col min="6" max="6" width="3.5703125" style="339" customWidth="1"/>
    <col min="7" max="7" width="16.42578125" style="339" customWidth="1"/>
    <col min="8" max="8" width="3.5703125" style="339" customWidth="1"/>
    <col min="9" max="9" width="16.42578125" style="339" customWidth="1"/>
    <col min="10" max="16" width="19" style="339" customWidth="1"/>
    <col min="17" max="17" width="19" style="341" customWidth="1"/>
    <col min="18" max="16384" width="19" style="339"/>
  </cols>
  <sheetData>
    <row r="1" spans="1:17" s="333" customFormat="1" ht="20.25">
      <c r="A1" s="332" t="s">
        <v>292</v>
      </c>
      <c r="B1" s="332"/>
      <c r="C1" s="332"/>
      <c r="D1" s="332"/>
      <c r="E1" s="332"/>
      <c r="F1" s="332"/>
      <c r="G1" s="332"/>
      <c r="H1" s="332"/>
      <c r="I1" s="332"/>
      <c r="J1" s="332"/>
      <c r="K1" s="332"/>
      <c r="L1" s="332"/>
      <c r="M1" s="332"/>
      <c r="N1" s="332"/>
      <c r="O1" s="332"/>
      <c r="P1" s="332"/>
      <c r="Q1" s="332"/>
    </row>
    <row r="3" spans="1:17" s="331" customFormat="1">
      <c r="A3" s="331" t="s">
        <v>266</v>
      </c>
      <c r="Q3" s="334"/>
    </row>
    <row r="5" spans="1:17" s="337" customFormat="1" ht="18">
      <c r="A5" s="335" t="s">
        <v>267</v>
      </c>
      <c r="B5" s="336"/>
      <c r="C5" s="336"/>
      <c r="Q5" s="338"/>
    </row>
    <row r="8" spans="1:17">
      <c r="C8" s="340" t="s">
        <v>268</v>
      </c>
      <c r="D8" s="340"/>
      <c r="E8" s="340"/>
      <c r="F8" s="340"/>
      <c r="G8" s="340"/>
      <c r="H8" s="340"/>
      <c r="I8" s="340"/>
    </row>
    <row r="9" spans="1:17">
      <c r="C9" s="340" t="s">
        <v>269</v>
      </c>
      <c r="D9" s="340"/>
      <c r="E9" s="340" t="s">
        <v>192</v>
      </c>
      <c r="F9" s="340"/>
      <c r="G9" s="340"/>
      <c r="H9" s="340"/>
      <c r="I9" s="340" t="s">
        <v>189</v>
      </c>
    </row>
    <row r="10" spans="1:17">
      <c r="C10" s="340" t="s">
        <v>270</v>
      </c>
      <c r="D10" s="340"/>
      <c r="E10" s="340" t="s">
        <v>271</v>
      </c>
      <c r="F10" s="340"/>
      <c r="G10" s="340" t="s">
        <v>272</v>
      </c>
      <c r="H10" s="340"/>
      <c r="I10" s="342" t="s">
        <v>273</v>
      </c>
    </row>
    <row r="12" spans="1:17" s="343" customFormat="1">
      <c r="A12" s="343" t="s">
        <v>274</v>
      </c>
    </row>
    <row r="13" spans="1:17" s="343" customFormat="1"/>
    <row r="14" spans="1:17" s="343" customFormat="1">
      <c r="A14" s="343" t="s">
        <v>275</v>
      </c>
    </row>
    <row r="16" spans="1:17" s="344" customFormat="1">
      <c r="A16" s="344" t="s">
        <v>276</v>
      </c>
      <c r="C16" s="344" t="e">
        <f>C12/C14</f>
        <v>#DIV/0!</v>
      </c>
      <c r="E16" s="344" t="e">
        <f>E12/E14</f>
        <v>#DIV/0!</v>
      </c>
      <c r="G16" s="344" t="e">
        <f>G12/G14</f>
        <v>#DIV/0!</v>
      </c>
      <c r="I16" s="344" t="e">
        <f>I12/I14</f>
        <v>#DIV/0!</v>
      </c>
    </row>
    <row r="17" spans="1:9" s="344" customFormat="1"/>
    <row r="18" spans="1:9" s="344" customFormat="1">
      <c r="A18" s="344" t="s">
        <v>277</v>
      </c>
      <c r="C18" s="344">
        <v>0.31900000000000001</v>
      </c>
      <c r="E18" s="344">
        <v>0.2</v>
      </c>
      <c r="G18" s="344">
        <v>0.1</v>
      </c>
      <c r="I18" s="344">
        <v>0.1</v>
      </c>
    </row>
    <row r="20" spans="1:9">
      <c r="A20" s="345"/>
      <c r="B20" s="346"/>
      <c r="C20" s="346"/>
      <c r="D20" s="346"/>
      <c r="E20" s="346"/>
      <c r="F20" s="346"/>
      <c r="G20" s="346"/>
      <c r="H20" s="346"/>
      <c r="I20" s="347"/>
    </row>
  </sheetData>
  <phoneticPr fontId="21" type="noConversion"/>
  <pageMargins left="0.7" right="0.7" top="0.75" bottom="0.75" header="0.3" footer="0.3"/>
  <pageSetup scale="74" orientation="portrait"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G33"/>
  <sheetViews>
    <sheetView zoomScaleNormal="100" workbookViewId="0">
      <selection activeCell="B2" sqref="B2"/>
    </sheetView>
  </sheetViews>
  <sheetFormatPr defaultColWidth="9.140625" defaultRowHeight="12.75"/>
  <cols>
    <col min="1" max="1" width="3.7109375" style="399" customWidth="1"/>
    <col min="2" max="2" width="72.85546875" style="400" customWidth="1"/>
    <col min="3" max="3" width="8.28515625" style="398" customWidth="1"/>
    <col min="4" max="4" width="8.85546875" style="398" customWidth="1"/>
    <col min="5" max="5" width="28.28515625" style="395" customWidth="1"/>
    <col min="6" max="6" width="36" style="396" customWidth="1"/>
    <col min="7" max="7" width="6.7109375" style="401" bestFit="1" customWidth="1"/>
    <col min="8" max="16384" width="9.140625" style="398"/>
  </cols>
  <sheetData>
    <row r="1" spans="1:7">
      <c r="A1" s="522" t="s">
        <v>296</v>
      </c>
      <c r="B1" s="522"/>
      <c r="C1" s="522"/>
      <c r="D1" s="522"/>
      <c r="G1" s="397"/>
    </row>
    <row r="2" spans="1:7">
      <c r="B2" s="400" t="s">
        <v>297</v>
      </c>
    </row>
    <row r="4" spans="1:7" ht="26.25" thickBot="1">
      <c r="A4" s="402" t="s">
        <v>298</v>
      </c>
      <c r="B4" s="403"/>
      <c r="C4" s="404" t="s">
        <v>299</v>
      </c>
      <c r="D4" s="405" t="s">
        <v>300</v>
      </c>
      <c r="E4" s="406" t="s">
        <v>301</v>
      </c>
      <c r="F4" s="407" t="s">
        <v>302</v>
      </c>
      <c r="G4" s="408" t="s">
        <v>303</v>
      </c>
    </row>
    <row r="5" spans="1:7" ht="13.5" thickBot="1"/>
    <row r="6" spans="1:7" ht="13.5" thickTop="1">
      <c r="A6" s="409">
        <v>1</v>
      </c>
      <c r="B6" s="410" t="s">
        <v>304</v>
      </c>
      <c r="C6" s="411"/>
      <c r="D6" s="412"/>
      <c r="E6" s="413"/>
      <c r="F6" s="414"/>
      <c r="G6" s="415"/>
    </row>
    <row r="7" spans="1:7">
      <c r="A7" s="416"/>
      <c r="B7" s="417" t="s">
        <v>305</v>
      </c>
      <c r="C7" s="418"/>
      <c r="D7" s="419"/>
      <c r="E7" s="420"/>
      <c r="F7" s="421"/>
      <c r="G7" s="422"/>
    </row>
    <row r="8" spans="1:7">
      <c r="A8" s="416"/>
      <c r="B8" s="423" t="s">
        <v>306</v>
      </c>
      <c r="C8" s="424"/>
      <c r="D8" s="425"/>
      <c r="E8" s="420"/>
      <c r="F8" s="421"/>
      <c r="G8" s="422"/>
    </row>
    <row r="9" spans="1:7">
      <c r="A9" s="416"/>
      <c r="B9" s="423" t="s">
        <v>307</v>
      </c>
      <c r="C9" s="424"/>
      <c r="D9" s="425"/>
      <c r="E9" s="420"/>
      <c r="F9" s="421"/>
      <c r="G9" s="422"/>
    </row>
    <row r="10" spans="1:7">
      <c r="A10" s="416"/>
      <c r="B10" s="423" t="s">
        <v>308</v>
      </c>
      <c r="C10" s="424"/>
      <c r="D10" s="425"/>
      <c r="E10" s="420"/>
      <c r="F10" s="421"/>
      <c r="G10" s="422"/>
    </row>
    <row r="11" spans="1:7">
      <c r="A11" s="416"/>
      <c r="B11" s="423" t="s">
        <v>309</v>
      </c>
      <c r="C11" s="424"/>
      <c r="D11" s="425"/>
      <c r="E11" s="420"/>
      <c r="F11" s="421"/>
      <c r="G11" s="422"/>
    </row>
    <row r="12" spans="1:7">
      <c r="A12" s="416"/>
      <c r="B12" s="423" t="s">
        <v>310</v>
      </c>
      <c r="C12" s="424"/>
      <c r="D12" s="425"/>
      <c r="E12" s="420"/>
      <c r="F12" s="421"/>
      <c r="G12" s="422"/>
    </row>
    <row r="13" spans="1:7">
      <c r="A13" s="416"/>
      <c r="B13" s="423" t="s">
        <v>311</v>
      </c>
      <c r="C13" s="424"/>
      <c r="D13" s="425"/>
      <c r="E13" s="420"/>
      <c r="F13" s="421"/>
      <c r="G13" s="422"/>
    </row>
    <row r="14" spans="1:7">
      <c r="A14" s="416"/>
      <c r="B14" s="426" t="s">
        <v>312</v>
      </c>
      <c r="C14" s="418"/>
      <c r="D14" s="419"/>
      <c r="E14" s="420"/>
      <c r="F14" s="421"/>
      <c r="G14" s="422"/>
    </row>
    <row r="15" spans="1:7">
      <c r="A15" s="427"/>
      <c r="B15" s="428" t="s">
        <v>313</v>
      </c>
      <c r="C15" s="424"/>
      <c r="D15" s="425"/>
      <c r="E15" s="420"/>
      <c r="F15" s="421"/>
      <c r="G15" s="422"/>
    </row>
    <row r="16" spans="1:7">
      <c r="A16" s="416"/>
      <c r="B16" s="429" t="s">
        <v>314</v>
      </c>
      <c r="C16" s="418"/>
      <c r="D16" s="419"/>
      <c r="E16" s="430"/>
      <c r="F16" s="431" t="s">
        <v>315</v>
      </c>
      <c r="G16" s="432"/>
    </row>
    <row r="17" spans="1:7">
      <c r="A17" s="416"/>
      <c r="B17" s="423" t="s">
        <v>316</v>
      </c>
      <c r="C17" s="424"/>
      <c r="D17" s="425"/>
      <c r="E17" s="433"/>
      <c r="F17" s="434"/>
      <c r="G17" s="435"/>
    </row>
    <row r="18" spans="1:7">
      <c r="A18" s="436"/>
      <c r="B18" s="437" t="s">
        <v>317</v>
      </c>
      <c r="C18" s="438"/>
      <c r="D18" s="439"/>
      <c r="E18" s="420"/>
      <c r="F18" s="434"/>
      <c r="G18" s="440"/>
    </row>
    <row r="19" spans="1:7">
      <c r="A19" s="436">
        <v>2</v>
      </c>
      <c r="B19" s="437" t="s">
        <v>318</v>
      </c>
      <c r="C19" s="438"/>
      <c r="D19" s="439"/>
      <c r="E19" s="420"/>
      <c r="F19" s="421"/>
      <c r="G19" s="440"/>
    </row>
    <row r="20" spans="1:7" ht="63.75">
      <c r="A20" s="441">
        <v>3</v>
      </c>
      <c r="B20" s="442" t="s">
        <v>319</v>
      </c>
      <c r="C20" s="438"/>
      <c r="D20" s="439"/>
      <c r="E20" s="443"/>
      <c r="F20" s="421"/>
      <c r="G20" s="444"/>
    </row>
    <row r="21" spans="1:7" ht="51">
      <c r="A21" s="441">
        <v>4</v>
      </c>
      <c r="B21" s="442" t="s">
        <v>320</v>
      </c>
      <c r="C21" s="438"/>
      <c r="D21" s="439"/>
      <c r="E21" s="420"/>
      <c r="F21" s="421"/>
      <c r="G21" s="444"/>
    </row>
    <row r="22" spans="1:7" ht="38.25">
      <c r="A22" s="441">
        <v>5</v>
      </c>
      <c r="B22" s="442" t="s">
        <v>321</v>
      </c>
      <c r="C22" s="438"/>
      <c r="D22" s="439"/>
      <c r="E22" s="443"/>
      <c r="F22" s="421"/>
      <c r="G22" s="444"/>
    </row>
    <row r="23" spans="1:7" ht="25.5">
      <c r="A23" s="441">
        <v>6</v>
      </c>
      <c r="B23" s="442" t="s">
        <v>322</v>
      </c>
      <c r="C23" s="438"/>
      <c r="D23" s="439"/>
      <c r="E23" s="443"/>
      <c r="F23" s="421"/>
      <c r="G23" s="444"/>
    </row>
    <row r="24" spans="1:7" ht="51">
      <c r="A24" s="441">
        <v>7</v>
      </c>
      <c r="B24" s="442" t="s">
        <v>323</v>
      </c>
      <c r="C24" s="438"/>
      <c r="D24" s="439"/>
      <c r="E24" s="420"/>
      <c r="F24" s="421"/>
      <c r="G24" s="444"/>
    </row>
    <row r="25" spans="1:7" ht="51">
      <c r="A25" s="441">
        <v>8</v>
      </c>
      <c r="B25" s="442" t="s">
        <v>324</v>
      </c>
      <c r="C25" s="438"/>
      <c r="D25" s="439"/>
      <c r="E25" s="420"/>
      <c r="F25" s="421"/>
      <c r="G25" s="444"/>
    </row>
    <row r="26" spans="1:7" ht="25.5">
      <c r="A26" s="441">
        <v>9</v>
      </c>
      <c r="B26" s="442" t="s">
        <v>325</v>
      </c>
      <c r="C26" s="438"/>
      <c r="D26" s="439"/>
      <c r="E26" s="420"/>
      <c r="F26" s="421"/>
      <c r="G26" s="445"/>
    </row>
    <row r="27" spans="1:7" ht="38.25">
      <c r="A27" s="441">
        <v>10</v>
      </c>
      <c r="B27" s="442" t="s">
        <v>326</v>
      </c>
      <c r="C27" s="438"/>
      <c r="D27" s="439"/>
      <c r="E27" s="420"/>
      <c r="F27" s="421"/>
      <c r="G27" s="444"/>
    </row>
    <row r="28" spans="1:7" ht="25.5">
      <c r="A28" s="441">
        <v>11</v>
      </c>
      <c r="B28" s="446" t="s">
        <v>327</v>
      </c>
      <c r="C28" s="447"/>
      <c r="D28" s="448"/>
      <c r="E28" s="420"/>
      <c r="F28" s="421"/>
      <c r="G28" s="449"/>
    </row>
    <row r="29" spans="1:7" ht="38.25">
      <c r="A29" s="441">
        <v>12</v>
      </c>
      <c r="B29" s="446" t="s">
        <v>328</v>
      </c>
      <c r="C29" s="447"/>
      <c r="D29" s="448"/>
      <c r="E29" s="420"/>
      <c r="F29" s="421"/>
      <c r="G29" s="449"/>
    </row>
    <row r="30" spans="1:7" ht="51">
      <c r="A30" s="441">
        <v>13</v>
      </c>
      <c r="B30" s="446" t="s">
        <v>329</v>
      </c>
      <c r="C30" s="447"/>
      <c r="D30" s="448"/>
      <c r="E30" s="420"/>
      <c r="F30" s="421"/>
      <c r="G30" s="449"/>
    </row>
    <row r="31" spans="1:7" ht="38.25">
      <c r="A31" s="441">
        <v>14</v>
      </c>
      <c r="B31" s="446" t="s">
        <v>330</v>
      </c>
      <c r="C31" s="447"/>
      <c r="D31" s="448"/>
      <c r="E31" s="443"/>
      <c r="F31" s="450"/>
      <c r="G31" s="449"/>
    </row>
    <row r="32" spans="1:7" ht="13.5" thickBot="1">
      <c r="A32" s="451">
        <v>15</v>
      </c>
      <c r="B32" s="452" t="s">
        <v>331</v>
      </c>
      <c r="C32" s="453"/>
      <c r="D32" s="454"/>
      <c r="E32" s="420"/>
      <c r="F32" s="421"/>
      <c r="G32" s="455"/>
    </row>
    <row r="33" ht="13.5" thickTop="1"/>
  </sheetData>
  <mergeCells count="1">
    <mergeCell ref="A1:D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pageSetUpPr fitToPage="1"/>
  </sheetPr>
  <dimension ref="A1:V101"/>
  <sheetViews>
    <sheetView zoomScaleNormal="100" zoomScaleSheetLayoutView="40" zoomScalePageLayoutView="55" workbookViewId="0">
      <pane xSplit="2" ySplit="3" topLeftCell="C4" activePane="bottomRight" state="frozen"/>
      <selection pane="topRight" activeCell="C1" sqref="C1"/>
      <selection pane="bottomLeft" activeCell="A4" sqref="A4"/>
      <selection pane="bottomRight" activeCell="B8" sqref="B8"/>
    </sheetView>
  </sheetViews>
  <sheetFormatPr defaultColWidth="9.140625" defaultRowHeight="15"/>
  <cols>
    <col min="1" max="1" width="7.42578125" style="456" customWidth="1"/>
    <col min="2" max="2" width="40.42578125" style="456" customWidth="1"/>
    <col min="3" max="3" width="43.7109375" style="456" customWidth="1"/>
    <col min="4" max="4" width="48.85546875" style="456" customWidth="1"/>
    <col min="5" max="5" width="22.85546875" style="457" customWidth="1"/>
    <col min="6" max="6" width="25.85546875" style="457" customWidth="1"/>
    <col min="7" max="7" width="17.140625" style="456" customWidth="1"/>
    <col min="8" max="10" width="15.42578125" style="456" customWidth="1"/>
    <col min="11" max="11" width="25.5703125" style="456" bestFit="1" customWidth="1"/>
    <col min="12" max="13" width="17.7109375" style="456" customWidth="1"/>
    <col min="14" max="14" width="16.5703125" style="456" customWidth="1"/>
    <col min="15" max="15" width="16.28515625" style="456" customWidth="1"/>
    <col min="16" max="16" width="14.42578125" style="456" bestFit="1" customWidth="1"/>
    <col min="17" max="17" width="16.85546875" style="456" customWidth="1"/>
    <col min="18" max="18" width="15.7109375" style="456" customWidth="1"/>
    <col min="19" max="19" width="14.5703125" style="456" bestFit="1" customWidth="1"/>
    <col min="20" max="20" width="13.140625" style="456" customWidth="1"/>
    <col min="21" max="21" width="13.28515625" style="456" customWidth="1"/>
    <col min="22" max="22" width="57.5703125" style="456" customWidth="1"/>
    <col min="23" max="16384" width="9.140625" style="456"/>
  </cols>
  <sheetData>
    <row r="1" spans="1:22" ht="20.25" customHeight="1" thickBot="1">
      <c r="B1" s="543" t="s">
        <v>359</v>
      </c>
      <c r="C1" s="544"/>
      <c r="D1" s="544"/>
      <c r="E1" s="544"/>
      <c r="F1" s="544"/>
      <c r="G1" s="544"/>
      <c r="H1" s="544"/>
      <c r="I1" s="544"/>
      <c r="J1" s="544"/>
      <c r="K1" s="545"/>
      <c r="L1" s="523" t="s">
        <v>358</v>
      </c>
      <c r="M1" s="524"/>
      <c r="N1" s="524"/>
      <c r="O1" s="524"/>
      <c r="P1" s="524"/>
      <c r="Q1" s="524"/>
      <c r="R1" s="525"/>
      <c r="S1" s="533" t="s">
        <v>357</v>
      </c>
      <c r="T1" s="534"/>
      <c r="U1" s="535"/>
      <c r="V1" s="526" t="s">
        <v>356</v>
      </c>
    </row>
    <row r="2" spans="1:22" ht="15.75" customHeight="1" thickBot="1">
      <c r="A2" s="549" t="s">
        <v>355</v>
      </c>
      <c r="B2" s="550" t="s">
        <v>354</v>
      </c>
      <c r="C2" s="529" t="s">
        <v>353</v>
      </c>
      <c r="D2" s="529" t="s">
        <v>352</v>
      </c>
      <c r="E2" s="529" t="s">
        <v>351</v>
      </c>
      <c r="F2" s="529" t="s">
        <v>350</v>
      </c>
      <c r="G2" s="531" t="s">
        <v>349</v>
      </c>
      <c r="H2" s="529" t="s">
        <v>348</v>
      </c>
      <c r="I2" s="529" t="s">
        <v>347</v>
      </c>
      <c r="J2" s="529"/>
      <c r="K2" s="529" t="s">
        <v>346</v>
      </c>
      <c r="L2" s="546" t="s">
        <v>345</v>
      </c>
      <c r="M2" s="547"/>
      <c r="N2" s="547"/>
      <c r="O2" s="548"/>
      <c r="P2" s="539" t="s">
        <v>344</v>
      </c>
      <c r="Q2" s="540"/>
      <c r="R2" s="541" t="s">
        <v>343</v>
      </c>
      <c r="S2" s="536"/>
      <c r="T2" s="537"/>
      <c r="U2" s="538"/>
      <c r="V2" s="527"/>
    </row>
    <row r="3" spans="1:22" ht="60" thickBot="1">
      <c r="A3" s="549"/>
      <c r="B3" s="551"/>
      <c r="C3" s="530"/>
      <c r="D3" s="530"/>
      <c r="E3" s="530"/>
      <c r="F3" s="530"/>
      <c r="G3" s="532"/>
      <c r="H3" s="530"/>
      <c r="I3" s="489" t="s">
        <v>342</v>
      </c>
      <c r="J3" s="489" t="s">
        <v>341</v>
      </c>
      <c r="K3" s="530"/>
      <c r="L3" s="488" t="s">
        <v>340</v>
      </c>
      <c r="M3" s="487" t="s">
        <v>339</v>
      </c>
      <c r="N3" s="486" t="s">
        <v>338</v>
      </c>
      <c r="O3" s="485" t="s">
        <v>337</v>
      </c>
      <c r="P3" s="484" t="s">
        <v>336</v>
      </c>
      <c r="Q3" s="483" t="s">
        <v>335</v>
      </c>
      <c r="R3" s="542"/>
      <c r="S3" s="482" t="s">
        <v>334</v>
      </c>
      <c r="T3" s="481" t="s">
        <v>333</v>
      </c>
      <c r="U3" s="480" t="s">
        <v>332</v>
      </c>
      <c r="V3" s="528"/>
    </row>
    <row r="4" spans="1:22" s="460" customFormat="1">
      <c r="A4" s="461"/>
      <c r="B4" s="479"/>
      <c r="C4" s="479"/>
      <c r="D4" s="478"/>
      <c r="E4" s="477"/>
      <c r="F4" s="477"/>
      <c r="G4" s="477"/>
      <c r="H4" s="476"/>
      <c r="I4" s="475"/>
      <c r="J4" s="475"/>
      <c r="K4" s="473"/>
      <c r="L4" s="466"/>
      <c r="M4" s="466"/>
      <c r="N4" s="474"/>
      <c r="O4" s="474"/>
      <c r="P4" s="474"/>
      <c r="Q4" s="474"/>
      <c r="R4" s="464">
        <f t="shared" ref="R4:R35" si="0">N4+O4+P4+Q4</f>
        <v>0</v>
      </c>
      <c r="S4" s="463"/>
      <c r="T4" s="463"/>
      <c r="U4" s="463"/>
      <c r="V4" s="473"/>
    </row>
    <row r="5" spans="1:22" s="460" customFormat="1">
      <c r="A5" s="461">
        <v>2</v>
      </c>
      <c r="B5" s="470"/>
      <c r="C5" s="470"/>
      <c r="D5" s="470"/>
      <c r="E5" s="469"/>
      <c r="F5" s="469"/>
      <c r="G5" s="469"/>
      <c r="H5" s="468"/>
      <c r="I5" s="467"/>
      <c r="J5" s="467"/>
      <c r="K5" s="461"/>
      <c r="L5" s="466"/>
      <c r="M5" s="466"/>
      <c r="N5" s="465"/>
      <c r="O5" s="465"/>
      <c r="P5" s="465"/>
      <c r="Q5" s="465"/>
      <c r="R5" s="464">
        <f t="shared" si="0"/>
        <v>0</v>
      </c>
      <c r="S5" s="463"/>
      <c r="T5" s="462"/>
      <c r="U5" s="462"/>
      <c r="V5" s="461"/>
    </row>
    <row r="6" spans="1:22" s="460" customFormat="1">
      <c r="A6" s="461">
        <v>3</v>
      </c>
      <c r="B6" s="470"/>
      <c r="C6" s="470"/>
      <c r="D6" s="470"/>
      <c r="E6" s="469"/>
      <c r="F6" s="469"/>
      <c r="G6" s="469"/>
      <c r="H6" s="468"/>
      <c r="I6" s="467"/>
      <c r="J6" s="467"/>
      <c r="K6" s="461"/>
      <c r="L6" s="466"/>
      <c r="M6" s="466"/>
      <c r="N6" s="465"/>
      <c r="O6" s="465"/>
      <c r="P6" s="465"/>
      <c r="Q6" s="465"/>
      <c r="R6" s="464">
        <f t="shared" si="0"/>
        <v>0</v>
      </c>
      <c r="S6" s="463"/>
      <c r="T6" s="462"/>
      <c r="U6" s="462"/>
      <c r="V6" s="461"/>
    </row>
    <row r="7" spans="1:22" s="460" customFormat="1">
      <c r="A7" s="461">
        <v>4</v>
      </c>
      <c r="B7" s="470"/>
      <c r="C7" s="470"/>
      <c r="D7" s="470"/>
      <c r="E7" s="469"/>
      <c r="F7" s="469"/>
      <c r="G7" s="469"/>
      <c r="H7" s="468"/>
      <c r="I7" s="467"/>
      <c r="J7" s="467"/>
      <c r="K7" s="461"/>
      <c r="L7" s="466"/>
      <c r="M7" s="466"/>
      <c r="N7" s="465"/>
      <c r="O7" s="465"/>
      <c r="P7" s="465"/>
      <c r="Q7" s="465"/>
      <c r="R7" s="464">
        <f t="shared" si="0"/>
        <v>0</v>
      </c>
      <c r="S7" s="472"/>
      <c r="T7" s="471"/>
      <c r="U7" s="462"/>
      <c r="V7" s="461"/>
    </row>
    <row r="8" spans="1:22" s="460" customFormat="1">
      <c r="A8" s="461">
        <v>5</v>
      </c>
      <c r="B8" s="470"/>
      <c r="C8" s="470"/>
      <c r="D8" s="470"/>
      <c r="E8" s="469"/>
      <c r="F8" s="469"/>
      <c r="G8" s="469"/>
      <c r="H8" s="468"/>
      <c r="I8" s="467"/>
      <c r="J8" s="467"/>
      <c r="K8" s="461"/>
      <c r="L8" s="466"/>
      <c r="M8" s="466"/>
      <c r="N8" s="465"/>
      <c r="O8" s="465"/>
      <c r="P8" s="465"/>
      <c r="Q8" s="465"/>
      <c r="R8" s="464">
        <f t="shared" si="0"/>
        <v>0</v>
      </c>
      <c r="S8" s="463"/>
      <c r="T8" s="462"/>
      <c r="U8" s="462"/>
      <c r="V8" s="461"/>
    </row>
    <row r="9" spans="1:22" s="460" customFormat="1">
      <c r="A9" s="461">
        <v>6</v>
      </c>
      <c r="B9" s="470"/>
      <c r="C9" s="470"/>
      <c r="D9" s="470"/>
      <c r="E9" s="469"/>
      <c r="F9" s="469"/>
      <c r="G9" s="469"/>
      <c r="H9" s="468"/>
      <c r="I9" s="467"/>
      <c r="J9" s="467"/>
      <c r="K9" s="461"/>
      <c r="L9" s="466"/>
      <c r="M9" s="466"/>
      <c r="N9" s="465"/>
      <c r="O9" s="465"/>
      <c r="P9" s="465"/>
      <c r="Q9" s="465"/>
      <c r="R9" s="464">
        <f t="shared" si="0"/>
        <v>0</v>
      </c>
      <c r="S9" s="463"/>
      <c r="T9" s="462"/>
      <c r="U9" s="462"/>
      <c r="V9" s="461"/>
    </row>
    <row r="10" spans="1:22" s="460" customFormat="1">
      <c r="A10" s="461">
        <v>7</v>
      </c>
      <c r="B10" s="470"/>
      <c r="C10" s="470"/>
      <c r="D10" s="470"/>
      <c r="E10" s="469"/>
      <c r="F10" s="469"/>
      <c r="G10" s="469"/>
      <c r="H10" s="468"/>
      <c r="I10" s="467"/>
      <c r="J10" s="467"/>
      <c r="K10" s="461"/>
      <c r="L10" s="466"/>
      <c r="M10" s="466"/>
      <c r="N10" s="465"/>
      <c r="O10" s="465"/>
      <c r="P10" s="465"/>
      <c r="Q10" s="465"/>
      <c r="R10" s="464">
        <f t="shared" si="0"/>
        <v>0</v>
      </c>
      <c r="S10" s="463"/>
      <c r="T10" s="462"/>
      <c r="U10" s="462"/>
      <c r="V10" s="461"/>
    </row>
    <row r="11" spans="1:22" s="460" customFormat="1">
      <c r="A11" s="461">
        <v>8</v>
      </c>
      <c r="B11" s="470"/>
      <c r="C11" s="470"/>
      <c r="D11" s="470"/>
      <c r="E11" s="469"/>
      <c r="F11" s="469"/>
      <c r="G11" s="469"/>
      <c r="H11" s="468"/>
      <c r="I11" s="467"/>
      <c r="J11" s="467"/>
      <c r="K11" s="461"/>
      <c r="L11" s="466"/>
      <c r="M11" s="466"/>
      <c r="N11" s="465"/>
      <c r="O11" s="465"/>
      <c r="P11" s="465"/>
      <c r="Q11" s="465"/>
      <c r="R11" s="464">
        <f t="shared" si="0"/>
        <v>0</v>
      </c>
      <c r="S11" s="463"/>
      <c r="T11" s="462"/>
      <c r="U11" s="462"/>
      <c r="V11" s="461"/>
    </row>
    <row r="12" spans="1:22" s="460" customFormat="1">
      <c r="A12" s="461">
        <v>9</v>
      </c>
      <c r="B12" s="470"/>
      <c r="C12" s="470"/>
      <c r="D12" s="470"/>
      <c r="E12" s="469"/>
      <c r="F12" s="469"/>
      <c r="G12" s="469"/>
      <c r="H12" s="468"/>
      <c r="I12" s="467"/>
      <c r="J12" s="467"/>
      <c r="K12" s="461"/>
      <c r="L12" s="466"/>
      <c r="M12" s="466"/>
      <c r="N12" s="465"/>
      <c r="O12" s="465"/>
      <c r="P12" s="465"/>
      <c r="Q12" s="465"/>
      <c r="R12" s="464">
        <f t="shared" si="0"/>
        <v>0</v>
      </c>
      <c r="S12" s="463"/>
      <c r="T12" s="462"/>
      <c r="U12" s="462"/>
      <c r="V12" s="461"/>
    </row>
    <row r="13" spans="1:22" s="460" customFormat="1">
      <c r="A13" s="461">
        <v>10</v>
      </c>
      <c r="B13" s="470"/>
      <c r="C13" s="470"/>
      <c r="D13" s="470"/>
      <c r="E13" s="469"/>
      <c r="F13" s="469"/>
      <c r="G13" s="469"/>
      <c r="H13" s="468"/>
      <c r="I13" s="467"/>
      <c r="J13" s="467"/>
      <c r="K13" s="461"/>
      <c r="L13" s="466"/>
      <c r="M13" s="466"/>
      <c r="N13" s="465"/>
      <c r="O13" s="465"/>
      <c r="P13" s="465"/>
      <c r="Q13" s="465"/>
      <c r="R13" s="464">
        <f t="shared" si="0"/>
        <v>0</v>
      </c>
      <c r="S13" s="463"/>
      <c r="T13" s="462"/>
      <c r="U13" s="462"/>
      <c r="V13" s="461"/>
    </row>
    <row r="14" spans="1:22" s="460" customFormat="1">
      <c r="A14" s="461">
        <v>11</v>
      </c>
      <c r="B14" s="470"/>
      <c r="C14" s="470"/>
      <c r="D14" s="470"/>
      <c r="E14" s="469"/>
      <c r="F14" s="469"/>
      <c r="G14" s="469"/>
      <c r="H14" s="468"/>
      <c r="I14" s="467"/>
      <c r="J14" s="467"/>
      <c r="K14" s="461"/>
      <c r="L14" s="466"/>
      <c r="M14" s="466"/>
      <c r="N14" s="465"/>
      <c r="O14" s="465"/>
      <c r="P14" s="465"/>
      <c r="Q14" s="465"/>
      <c r="R14" s="464">
        <f t="shared" si="0"/>
        <v>0</v>
      </c>
      <c r="S14" s="463"/>
      <c r="T14" s="462"/>
      <c r="U14" s="462"/>
      <c r="V14" s="461"/>
    </row>
    <row r="15" spans="1:22" s="460" customFormat="1">
      <c r="A15" s="461">
        <v>12</v>
      </c>
      <c r="B15" s="470"/>
      <c r="C15" s="470"/>
      <c r="D15" s="470"/>
      <c r="E15" s="469"/>
      <c r="F15" s="469"/>
      <c r="G15" s="469"/>
      <c r="H15" s="468"/>
      <c r="I15" s="467"/>
      <c r="J15" s="467"/>
      <c r="K15" s="461"/>
      <c r="L15" s="466"/>
      <c r="M15" s="466"/>
      <c r="N15" s="465"/>
      <c r="O15" s="465"/>
      <c r="P15" s="465"/>
      <c r="Q15" s="465"/>
      <c r="R15" s="464">
        <f t="shared" si="0"/>
        <v>0</v>
      </c>
      <c r="S15" s="463"/>
      <c r="T15" s="462"/>
      <c r="U15" s="462"/>
      <c r="V15" s="461"/>
    </row>
    <row r="16" spans="1:22" s="460" customFormat="1">
      <c r="A16" s="461">
        <v>13</v>
      </c>
      <c r="B16" s="470"/>
      <c r="C16" s="470"/>
      <c r="D16" s="470"/>
      <c r="E16" s="469"/>
      <c r="F16" s="469"/>
      <c r="G16" s="469"/>
      <c r="H16" s="468"/>
      <c r="I16" s="467"/>
      <c r="J16" s="467"/>
      <c r="K16" s="461"/>
      <c r="L16" s="466"/>
      <c r="M16" s="466"/>
      <c r="N16" s="465"/>
      <c r="O16" s="465"/>
      <c r="P16" s="465"/>
      <c r="Q16" s="465"/>
      <c r="R16" s="464">
        <f t="shared" si="0"/>
        <v>0</v>
      </c>
      <c r="S16" s="463"/>
      <c r="T16" s="462"/>
      <c r="U16" s="462"/>
      <c r="V16" s="461"/>
    </row>
    <row r="17" spans="1:22" s="460" customFormat="1">
      <c r="A17" s="461">
        <v>14</v>
      </c>
      <c r="B17" s="470"/>
      <c r="C17" s="470"/>
      <c r="D17" s="470"/>
      <c r="E17" s="469"/>
      <c r="F17" s="469"/>
      <c r="G17" s="469"/>
      <c r="H17" s="468"/>
      <c r="I17" s="467"/>
      <c r="J17" s="467"/>
      <c r="K17" s="461"/>
      <c r="L17" s="466"/>
      <c r="M17" s="466"/>
      <c r="N17" s="465"/>
      <c r="O17" s="465"/>
      <c r="P17" s="465"/>
      <c r="Q17" s="465"/>
      <c r="R17" s="464">
        <f t="shared" si="0"/>
        <v>0</v>
      </c>
      <c r="S17" s="463"/>
      <c r="T17" s="462"/>
      <c r="U17" s="462"/>
      <c r="V17" s="461"/>
    </row>
    <row r="18" spans="1:22" s="460" customFormat="1">
      <c r="A18" s="461">
        <v>15</v>
      </c>
      <c r="B18" s="470"/>
      <c r="C18" s="470"/>
      <c r="D18" s="470"/>
      <c r="E18" s="469"/>
      <c r="F18" s="469"/>
      <c r="G18" s="469"/>
      <c r="H18" s="468"/>
      <c r="I18" s="467"/>
      <c r="J18" s="467"/>
      <c r="K18" s="461"/>
      <c r="L18" s="466"/>
      <c r="M18" s="466"/>
      <c r="N18" s="465"/>
      <c r="O18" s="465"/>
      <c r="P18" s="465"/>
      <c r="Q18" s="465"/>
      <c r="R18" s="464">
        <f t="shared" si="0"/>
        <v>0</v>
      </c>
      <c r="S18" s="463"/>
      <c r="T18" s="462"/>
      <c r="U18" s="462"/>
      <c r="V18" s="461"/>
    </row>
    <row r="19" spans="1:22" s="460" customFormat="1">
      <c r="A19" s="461">
        <v>16</v>
      </c>
      <c r="B19" s="470"/>
      <c r="C19" s="470"/>
      <c r="D19" s="470"/>
      <c r="E19" s="469"/>
      <c r="F19" s="469"/>
      <c r="G19" s="469"/>
      <c r="H19" s="468"/>
      <c r="I19" s="467"/>
      <c r="J19" s="467"/>
      <c r="K19" s="461"/>
      <c r="L19" s="466"/>
      <c r="M19" s="466"/>
      <c r="N19" s="465"/>
      <c r="O19" s="465"/>
      <c r="P19" s="465"/>
      <c r="Q19" s="465"/>
      <c r="R19" s="464">
        <f t="shared" si="0"/>
        <v>0</v>
      </c>
      <c r="S19" s="463"/>
      <c r="T19" s="462"/>
      <c r="U19" s="462"/>
      <c r="V19" s="461"/>
    </row>
    <row r="20" spans="1:22" s="460" customFormat="1">
      <c r="A20" s="461">
        <v>17</v>
      </c>
      <c r="B20" s="470"/>
      <c r="C20" s="470"/>
      <c r="D20" s="470"/>
      <c r="E20" s="469"/>
      <c r="F20" s="469"/>
      <c r="G20" s="469"/>
      <c r="H20" s="468"/>
      <c r="I20" s="467"/>
      <c r="J20" s="467"/>
      <c r="K20" s="461"/>
      <c r="L20" s="466"/>
      <c r="M20" s="466"/>
      <c r="N20" s="465"/>
      <c r="O20" s="465"/>
      <c r="P20" s="465"/>
      <c r="Q20" s="465"/>
      <c r="R20" s="464">
        <f t="shared" si="0"/>
        <v>0</v>
      </c>
      <c r="S20" s="463"/>
      <c r="T20" s="462"/>
      <c r="U20" s="462"/>
      <c r="V20" s="461"/>
    </row>
    <row r="21" spans="1:22" s="460" customFormat="1">
      <c r="A21" s="461">
        <v>18</v>
      </c>
      <c r="B21" s="470"/>
      <c r="C21" s="470"/>
      <c r="D21" s="470"/>
      <c r="E21" s="469"/>
      <c r="F21" s="469"/>
      <c r="G21" s="469"/>
      <c r="H21" s="468"/>
      <c r="I21" s="467"/>
      <c r="J21" s="467"/>
      <c r="K21" s="461"/>
      <c r="L21" s="466"/>
      <c r="M21" s="466"/>
      <c r="N21" s="465"/>
      <c r="O21" s="465"/>
      <c r="P21" s="465"/>
      <c r="Q21" s="465"/>
      <c r="R21" s="464">
        <f t="shared" si="0"/>
        <v>0</v>
      </c>
      <c r="S21" s="463"/>
      <c r="T21" s="462"/>
      <c r="U21" s="462"/>
      <c r="V21" s="461"/>
    </row>
    <row r="22" spans="1:22" s="460" customFormat="1">
      <c r="A22" s="461">
        <v>19</v>
      </c>
      <c r="B22" s="470"/>
      <c r="C22" s="470"/>
      <c r="D22" s="470"/>
      <c r="E22" s="469"/>
      <c r="F22" s="469"/>
      <c r="G22" s="469"/>
      <c r="H22" s="468"/>
      <c r="I22" s="467"/>
      <c r="J22" s="467"/>
      <c r="K22" s="461"/>
      <c r="L22" s="466"/>
      <c r="M22" s="466"/>
      <c r="N22" s="465"/>
      <c r="O22" s="465"/>
      <c r="P22" s="465"/>
      <c r="Q22" s="465"/>
      <c r="R22" s="464">
        <f t="shared" si="0"/>
        <v>0</v>
      </c>
      <c r="S22" s="463"/>
      <c r="T22" s="462"/>
      <c r="U22" s="462"/>
      <c r="V22" s="461"/>
    </row>
    <row r="23" spans="1:22" s="460" customFormat="1">
      <c r="A23" s="461">
        <v>20</v>
      </c>
      <c r="B23" s="470"/>
      <c r="C23" s="470"/>
      <c r="D23" s="470"/>
      <c r="E23" s="469"/>
      <c r="F23" s="469"/>
      <c r="G23" s="469"/>
      <c r="H23" s="468"/>
      <c r="I23" s="467"/>
      <c r="J23" s="467"/>
      <c r="K23" s="461"/>
      <c r="L23" s="466"/>
      <c r="M23" s="466"/>
      <c r="N23" s="465"/>
      <c r="O23" s="465"/>
      <c r="P23" s="465"/>
      <c r="Q23" s="465"/>
      <c r="R23" s="464">
        <f t="shared" si="0"/>
        <v>0</v>
      </c>
      <c r="S23" s="463"/>
      <c r="T23" s="462"/>
      <c r="U23" s="462"/>
      <c r="V23" s="461"/>
    </row>
    <row r="24" spans="1:22" s="460" customFormat="1">
      <c r="A24" s="461">
        <v>21</v>
      </c>
      <c r="B24" s="470"/>
      <c r="C24" s="470"/>
      <c r="D24" s="470"/>
      <c r="E24" s="469"/>
      <c r="F24" s="469"/>
      <c r="G24" s="469"/>
      <c r="H24" s="468"/>
      <c r="I24" s="467"/>
      <c r="J24" s="467"/>
      <c r="K24" s="461"/>
      <c r="L24" s="466"/>
      <c r="M24" s="466"/>
      <c r="N24" s="465"/>
      <c r="O24" s="465"/>
      <c r="P24" s="465"/>
      <c r="Q24" s="465"/>
      <c r="R24" s="464">
        <f t="shared" si="0"/>
        <v>0</v>
      </c>
      <c r="S24" s="463"/>
      <c r="T24" s="462"/>
      <c r="U24" s="462"/>
      <c r="V24" s="461"/>
    </row>
    <row r="25" spans="1:22" s="460" customFormat="1">
      <c r="A25" s="461">
        <v>22</v>
      </c>
      <c r="B25" s="470"/>
      <c r="C25" s="470"/>
      <c r="D25" s="470"/>
      <c r="E25" s="469"/>
      <c r="F25" s="469"/>
      <c r="G25" s="469"/>
      <c r="H25" s="468"/>
      <c r="I25" s="467"/>
      <c r="J25" s="467"/>
      <c r="K25" s="461"/>
      <c r="L25" s="466"/>
      <c r="M25" s="466"/>
      <c r="N25" s="465"/>
      <c r="O25" s="465"/>
      <c r="P25" s="465"/>
      <c r="Q25" s="465"/>
      <c r="R25" s="464">
        <f t="shared" si="0"/>
        <v>0</v>
      </c>
      <c r="S25" s="463"/>
      <c r="T25" s="462"/>
      <c r="U25" s="462"/>
      <c r="V25" s="461"/>
    </row>
    <row r="26" spans="1:22" s="460" customFormat="1">
      <c r="A26" s="461">
        <v>23</v>
      </c>
      <c r="B26" s="470"/>
      <c r="C26" s="470"/>
      <c r="D26" s="470"/>
      <c r="E26" s="469"/>
      <c r="F26" s="469"/>
      <c r="G26" s="469"/>
      <c r="H26" s="468"/>
      <c r="I26" s="467"/>
      <c r="J26" s="467"/>
      <c r="K26" s="461"/>
      <c r="L26" s="466"/>
      <c r="M26" s="466"/>
      <c r="N26" s="465"/>
      <c r="O26" s="465"/>
      <c r="P26" s="465"/>
      <c r="Q26" s="465"/>
      <c r="R26" s="464">
        <f t="shared" si="0"/>
        <v>0</v>
      </c>
      <c r="S26" s="463"/>
      <c r="T26" s="462"/>
      <c r="U26" s="462"/>
      <c r="V26" s="461"/>
    </row>
    <row r="27" spans="1:22" s="460" customFormat="1">
      <c r="A27" s="461">
        <v>24</v>
      </c>
      <c r="B27" s="470"/>
      <c r="C27" s="470"/>
      <c r="D27" s="470"/>
      <c r="E27" s="469"/>
      <c r="F27" s="469"/>
      <c r="G27" s="469"/>
      <c r="H27" s="468"/>
      <c r="I27" s="467"/>
      <c r="J27" s="467"/>
      <c r="K27" s="461"/>
      <c r="L27" s="466"/>
      <c r="M27" s="466"/>
      <c r="N27" s="465"/>
      <c r="O27" s="465"/>
      <c r="P27" s="465"/>
      <c r="Q27" s="465"/>
      <c r="R27" s="464">
        <f t="shared" si="0"/>
        <v>0</v>
      </c>
      <c r="S27" s="463"/>
      <c r="T27" s="462"/>
      <c r="U27" s="462"/>
      <c r="V27" s="461"/>
    </row>
    <row r="28" spans="1:22" s="460" customFormat="1">
      <c r="A28" s="461">
        <v>25</v>
      </c>
      <c r="B28" s="470"/>
      <c r="C28" s="470"/>
      <c r="D28" s="470"/>
      <c r="E28" s="469"/>
      <c r="F28" s="469"/>
      <c r="G28" s="469"/>
      <c r="H28" s="468"/>
      <c r="I28" s="467"/>
      <c r="J28" s="467"/>
      <c r="K28" s="461"/>
      <c r="L28" s="466"/>
      <c r="M28" s="466"/>
      <c r="N28" s="465"/>
      <c r="O28" s="465"/>
      <c r="P28" s="465"/>
      <c r="Q28" s="465"/>
      <c r="R28" s="464">
        <f t="shared" si="0"/>
        <v>0</v>
      </c>
      <c r="S28" s="463"/>
      <c r="T28" s="462"/>
      <c r="U28" s="462"/>
      <c r="V28" s="461"/>
    </row>
    <row r="29" spans="1:22" s="460" customFormat="1">
      <c r="A29" s="461">
        <v>26</v>
      </c>
      <c r="B29" s="470"/>
      <c r="C29" s="470"/>
      <c r="D29" s="470"/>
      <c r="E29" s="469"/>
      <c r="F29" s="469"/>
      <c r="G29" s="469"/>
      <c r="H29" s="468"/>
      <c r="I29" s="467"/>
      <c r="J29" s="467"/>
      <c r="K29" s="461"/>
      <c r="L29" s="466"/>
      <c r="M29" s="466"/>
      <c r="N29" s="465"/>
      <c r="O29" s="465"/>
      <c r="P29" s="465"/>
      <c r="Q29" s="465"/>
      <c r="R29" s="464">
        <f t="shared" si="0"/>
        <v>0</v>
      </c>
      <c r="S29" s="463"/>
      <c r="T29" s="462"/>
      <c r="U29" s="462"/>
      <c r="V29" s="461"/>
    </row>
    <row r="30" spans="1:22" s="460" customFormat="1">
      <c r="A30" s="461">
        <v>27</v>
      </c>
      <c r="B30" s="470"/>
      <c r="C30" s="470"/>
      <c r="D30" s="470"/>
      <c r="E30" s="469"/>
      <c r="F30" s="469"/>
      <c r="G30" s="469"/>
      <c r="H30" s="468"/>
      <c r="I30" s="467"/>
      <c r="J30" s="467"/>
      <c r="K30" s="461"/>
      <c r="L30" s="466"/>
      <c r="M30" s="466"/>
      <c r="N30" s="465"/>
      <c r="O30" s="465"/>
      <c r="P30" s="465"/>
      <c r="Q30" s="465"/>
      <c r="R30" s="464">
        <f t="shared" si="0"/>
        <v>0</v>
      </c>
      <c r="S30" s="463"/>
      <c r="T30" s="462"/>
      <c r="U30" s="462"/>
      <c r="V30" s="461"/>
    </row>
    <row r="31" spans="1:22" s="460" customFormat="1">
      <c r="A31" s="461">
        <v>28</v>
      </c>
      <c r="B31" s="470"/>
      <c r="C31" s="470"/>
      <c r="D31" s="470"/>
      <c r="E31" s="469"/>
      <c r="F31" s="469"/>
      <c r="G31" s="469"/>
      <c r="H31" s="468"/>
      <c r="I31" s="467"/>
      <c r="J31" s="467"/>
      <c r="K31" s="461"/>
      <c r="L31" s="466"/>
      <c r="M31" s="466"/>
      <c r="N31" s="465"/>
      <c r="O31" s="465"/>
      <c r="P31" s="465"/>
      <c r="Q31" s="465"/>
      <c r="R31" s="464">
        <f t="shared" si="0"/>
        <v>0</v>
      </c>
      <c r="S31" s="463"/>
      <c r="T31" s="462"/>
      <c r="U31" s="462"/>
      <c r="V31" s="461"/>
    </row>
    <row r="32" spans="1:22" s="460" customFormat="1">
      <c r="A32" s="461">
        <v>29</v>
      </c>
      <c r="B32" s="470"/>
      <c r="C32" s="470"/>
      <c r="D32" s="470"/>
      <c r="E32" s="469"/>
      <c r="F32" s="469"/>
      <c r="G32" s="469"/>
      <c r="H32" s="468"/>
      <c r="I32" s="467"/>
      <c r="J32" s="467"/>
      <c r="K32" s="461"/>
      <c r="L32" s="466"/>
      <c r="M32" s="466"/>
      <c r="N32" s="465"/>
      <c r="O32" s="465"/>
      <c r="P32" s="465"/>
      <c r="Q32" s="465"/>
      <c r="R32" s="464">
        <f t="shared" si="0"/>
        <v>0</v>
      </c>
      <c r="S32" s="463"/>
      <c r="T32" s="462"/>
      <c r="U32" s="462"/>
      <c r="V32" s="461"/>
    </row>
    <row r="33" spans="1:22" s="460" customFormat="1">
      <c r="A33" s="461">
        <v>30</v>
      </c>
      <c r="B33" s="470"/>
      <c r="C33" s="470"/>
      <c r="D33" s="470"/>
      <c r="E33" s="469"/>
      <c r="F33" s="469"/>
      <c r="G33" s="469"/>
      <c r="H33" s="468"/>
      <c r="I33" s="467"/>
      <c r="J33" s="467"/>
      <c r="K33" s="461"/>
      <c r="L33" s="466"/>
      <c r="M33" s="466"/>
      <c r="N33" s="465"/>
      <c r="O33" s="465"/>
      <c r="P33" s="465"/>
      <c r="Q33" s="465"/>
      <c r="R33" s="464">
        <f t="shared" si="0"/>
        <v>0</v>
      </c>
      <c r="S33" s="463"/>
      <c r="T33" s="462"/>
      <c r="U33" s="462"/>
      <c r="V33" s="461"/>
    </row>
    <row r="34" spans="1:22" s="460" customFormat="1">
      <c r="A34" s="461">
        <v>31</v>
      </c>
      <c r="B34" s="470"/>
      <c r="C34" s="470"/>
      <c r="D34" s="470"/>
      <c r="E34" s="469"/>
      <c r="F34" s="469"/>
      <c r="G34" s="469"/>
      <c r="H34" s="468"/>
      <c r="I34" s="467"/>
      <c r="J34" s="467"/>
      <c r="K34" s="461"/>
      <c r="L34" s="466"/>
      <c r="M34" s="466"/>
      <c r="N34" s="465"/>
      <c r="O34" s="465"/>
      <c r="P34" s="465"/>
      <c r="Q34" s="465"/>
      <c r="R34" s="464">
        <f t="shared" si="0"/>
        <v>0</v>
      </c>
      <c r="S34" s="463"/>
      <c r="T34" s="462"/>
      <c r="U34" s="462"/>
      <c r="V34" s="461"/>
    </row>
    <row r="35" spans="1:22" s="460" customFormat="1">
      <c r="A35" s="461">
        <v>32</v>
      </c>
      <c r="B35" s="470"/>
      <c r="C35" s="470"/>
      <c r="D35" s="470"/>
      <c r="E35" s="469"/>
      <c r="F35" s="469"/>
      <c r="G35" s="469"/>
      <c r="H35" s="468"/>
      <c r="I35" s="467"/>
      <c r="J35" s="467"/>
      <c r="K35" s="461"/>
      <c r="L35" s="466"/>
      <c r="M35" s="466"/>
      <c r="N35" s="465"/>
      <c r="O35" s="465"/>
      <c r="P35" s="465"/>
      <c r="Q35" s="465"/>
      <c r="R35" s="464">
        <f t="shared" si="0"/>
        <v>0</v>
      </c>
      <c r="S35" s="463"/>
      <c r="T35" s="462"/>
      <c r="U35" s="462"/>
      <c r="V35" s="461"/>
    </row>
    <row r="36" spans="1:22" s="460" customFormat="1">
      <c r="A36" s="461">
        <v>33</v>
      </c>
      <c r="B36" s="470"/>
      <c r="C36" s="470"/>
      <c r="D36" s="470"/>
      <c r="E36" s="469"/>
      <c r="F36" s="469"/>
      <c r="G36" s="469"/>
      <c r="H36" s="468"/>
      <c r="I36" s="467"/>
      <c r="J36" s="467"/>
      <c r="K36" s="461"/>
      <c r="L36" s="466"/>
      <c r="M36" s="466"/>
      <c r="N36" s="465"/>
      <c r="O36" s="465"/>
      <c r="P36" s="465"/>
      <c r="Q36" s="465"/>
      <c r="R36" s="464">
        <f t="shared" ref="R36:R67" si="1">N36+O36+P36+Q36</f>
        <v>0</v>
      </c>
      <c r="S36" s="463"/>
      <c r="T36" s="462"/>
      <c r="U36" s="462"/>
      <c r="V36" s="461"/>
    </row>
    <row r="37" spans="1:22" s="460" customFormat="1">
      <c r="A37" s="461">
        <v>34</v>
      </c>
      <c r="B37" s="470"/>
      <c r="C37" s="470"/>
      <c r="D37" s="470"/>
      <c r="E37" s="469"/>
      <c r="F37" s="469"/>
      <c r="G37" s="469"/>
      <c r="H37" s="468"/>
      <c r="I37" s="467"/>
      <c r="J37" s="467"/>
      <c r="K37" s="461"/>
      <c r="L37" s="466"/>
      <c r="M37" s="466"/>
      <c r="N37" s="465"/>
      <c r="O37" s="465"/>
      <c r="P37" s="465"/>
      <c r="Q37" s="465"/>
      <c r="R37" s="464">
        <f t="shared" si="1"/>
        <v>0</v>
      </c>
      <c r="S37" s="463"/>
      <c r="T37" s="462"/>
      <c r="U37" s="462"/>
      <c r="V37" s="461"/>
    </row>
    <row r="38" spans="1:22" s="460" customFormat="1">
      <c r="A38" s="461">
        <v>35</v>
      </c>
      <c r="B38" s="470"/>
      <c r="C38" s="470"/>
      <c r="D38" s="470"/>
      <c r="E38" s="469"/>
      <c r="F38" s="469"/>
      <c r="G38" s="469"/>
      <c r="H38" s="468"/>
      <c r="I38" s="467"/>
      <c r="J38" s="467"/>
      <c r="K38" s="461"/>
      <c r="L38" s="466"/>
      <c r="M38" s="466"/>
      <c r="N38" s="465"/>
      <c r="O38" s="465"/>
      <c r="P38" s="465"/>
      <c r="Q38" s="465"/>
      <c r="R38" s="464">
        <f t="shared" si="1"/>
        <v>0</v>
      </c>
      <c r="S38" s="463"/>
      <c r="T38" s="462"/>
      <c r="U38" s="462"/>
      <c r="V38" s="461"/>
    </row>
    <row r="39" spans="1:22" s="460" customFormat="1">
      <c r="A39" s="461">
        <v>36</v>
      </c>
      <c r="B39" s="470"/>
      <c r="C39" s="470"/>
      <c r="D39" s="470"/>
      <c r="E39" s="469"/>
      <c r="F39" s="469"/>
      <c r="G39" s="469"/>
      <c r="H39" s="468"/>
      <c r="I39" s="467"/>
      <c r="J39" s="467"/>
      <c r="K39" s="461"/>
      <c r="L39" s="466"/>
      <c r="M39" s="466"/>
      <c r="N39" s="465"/>
      <c r="O39" s="465"/>
      <c r="P39" s="465"/>
      <c r="Q39" s="465"/>
      <c r="R39" s="464">
        <f t="shared" si="1"/>
        <v>0</v>
      </c>
      <c r="S39" s="463"/>
      <c r="T39" s="462"/>
      <c r="U39" s="462"/>
      <c r="V39" s="461"/>
    </row>
    <row r="40" spans="1:22" s="460" customFormat="1">
      <c r="A40" s="461">
        <v>37</v>
      </c>
      <c r="B40" s="470"/>
      <c r="C40" s="470"/>
      <c r="D40" s="470"/>
      <c r="E40" s="469"/>
      <c r="F40" s="469"/>
      <c r="G40" s="469"/>
      <c r="H40" s="468"/>
      <c r="I40" s="467"/>
      <c r="J40" s="467"/>
      <c r="K40" s="461"/>
      <c r="L40" s="466"/>
      <c r="M40" s="466"/>
      <c r="N40" s="465"/>
      <c r="O40" s="465"/>
      <c r="P40" s="465"/>
      <c r="Q40" s="465"/>
      <c r="R40" s="464">
        <f t="shared" si="1"/>
        <v>0</v>
      </c>
      <c r="S40" s="463"/>
      <c r="T40" s="462"/>
      <c r="U40" s="462"/>
      <c r="V40" s="461"/>
    </row>
    <row r="41" spans="1:22" s="460" customFormat="1">
      <c r="A41" s="461">
        <v>38</v>
      </c>
      <c r="B41" s="470"/>
      <c r="C41" s="470"/>
      <c r="D41" s="470"/>
      <c r="E41" s="469"/>
      <c r="F41" s="469"/>
      <c r="G41" s="469"/>
      <c r="H41" s="468"/>
      <c r="I41" s="467"/>
      <c r="J41" s="467"/>
      <c r="K41" s="461"/>
      <c r="L41" s="466"/>
      <c r="M41" s="466"/>
      <c r="N41" s="465"/>
      <c r="O41" s="465"/>
      <c r="P41" s="465"/>
      <c r="Q41" s="465"/>
      <c r="R41" s="464">
        <f t="shared" si="1"/>
        <v>0</v>
      </c>
      <c r="S41" s="463"/>
      <c r="T41" s="462"/>
      <c r="U41" s="462"/>
      <c r="V41" s="461"/>
    </row>
    <row r="42" spans="1:22" s="460" customFormat="1">
      <c r="A42" s="461">
        <v>39</v>
      </c>
      <c r="B42" s="470"/>
      <c r="C42" s="470"/>
      <c r="D42" s="470"/>
      <c r="E42" s="469"/>
      <c r="F42" s="469"/>
      <c r="G42" s="469"/>
      <c r="H42" s="468"/>
      <c r="I42" s="467"/>
      <c r="J42" s="467"/>
      <c r="K42" s="461"/>
      <c r="L42" s="466"/>
      <c r="M42" s="466"/>
      <c r="N42" s="465"/>
      <c r="O42" s="465"/>
      <c r="P42" s="465"/>
      <c r="Q42" s="465"/>
      <c r="R42" s="464">
        <f t="shared" si="1"/>
        <v>0</v>
      </c>
      <c r="S42" s="463"/>
      <c r="T42" s="462"/>
      <c r="U42" s="462"/>
      <c r="V42" s="461"/>
    </row>
    <row r="43" spans="1:22" s="460" customFormat="1">
      <c r="A43" s="461">
        <v>40</v>
      </c>
      <c r="B43" s="470"/>
      <c r="C43" s="470"/>
      <c r="D43" s="470"/>
      <c r="E43" s="469"/>
      <c r="F43" s="469"/>
      <c r="G43" s="469"/>
      <c r="H43" s="468"/>
      <c r="I43" s="467"/>
      <c r="J43" s="467"/>
      <c r="K43" s="461"/>
      <c r="L43" s="466"/>
      <c r="M43" s="466"/>
      <c r="N43" s="465"/>
      <c r="O43" s="465"/>
      <c r="P43" s="465"/>
      <c r="Q43" s="465"/>
      <c r="R43" s="464">
        <f t="shared" si="1"/>
        <v>0</v>
      </c>
      <c r="S43" s="463"/>
      <c r="T43" s="462"/>
      <c r="U43" s="462"/>
      <c r="V43" s="461"/>
    </row>
    <row r="44" spans="1:22" s="460" customFormat="1">
      <c r="A44" s="461">
        <v>41</v>
      </c>
      <c r="B44" s="470"/>
      <c r="C44" s="470"/>
      <c r="D44" s="470"/>
      <c r="E44" s="469"/>
      <c r="F44" s="469"/>
      <c r="G44" s="469"/>
      <c r="H44" s="468"/>
      <c r="I44" s="467"/>
      <c r="J44" s="467"/>
      <c r="K44" s="461"/>
      <c r="L44" s="466"/>
      <c r="M44" s="466"/>
      <c r="N44" s="465"/>
      <c r="O44" s="465"/>
      <c r="P44" s="465"/>
      <c r="Q44" s="465"/>
      <c r="R44" s="464">
        <f t="shared" si="1"/>
        <v>0</v>
      </c>
      <c r="S44" s="463"/>
      <c r="T44" s="462"/>
      <c r="U44" s="462"/>
      <c r="V44" s="461"/>
    </row>
    <row r="45" spans="1:22" s="460" customFormat="1">
      <c r="A45" s="461">
        <v>42</v>
      </c>
      <c r="B45" s="470"/>
      <c r="C45" s="470"/>
      <c r="D45" s="470"/>
      <c r="E45" s="469"/>
      <c r="F45" s="469"/>
      <c r="G45" s="469"/>
      <c r="H45" s="468"/>
      <c r="I45" s="467"/>
      <c r="J45" s="467"/>
      <c r="K45" s="461"/>
      <c r="L45" s="466"/>
      <c r="M45" s="466"/>
      <c r="N45" s="465"/>
      <c r="O45" s="465"/>
      <c r="P45" s="465"/>
      <c r="Q45" s="465"/>
      <c r="R45" s="464">
        <f t="shared" si="1"/>
        <v>0</v>
      </c>
      <c r="S45" s="463"/>
      <c r="T45" s="462"/>
      <c r="U45" s="462"/>
      <c r="V45" s="461"/>
    </row>
    <row r="46" spans="1:22" s="460" customFormat="1">
      <c r="A46" s="461">
        <v>43</v>
      </c>
      <c r="B46" s="470"/>
      <c r="C46" s="470"/>
      <c r="D46" s="470"/>
      <c r="E46" s="469"/>
      <c r="F46" s="469"/>
      <c r="G46" s="469"/>
      <c r="H46" s="468"/>
      <c r="I46" s="467"/>
      <c r="J46" s="467"/>
      <c r="K46" s="461"/>
      <c r="L46" s="466"/>
      <c r="M46" s="466"/>
      <c r="N46" s="465"/>
      <c r="O46" s="465"/>
      <c r="P46" s="465"/>
      <c r="Q46" s="465"/>
      <c r="R46" s="464">
        <f t="shared" si="1"/>
        <v>0</v>
      </c>
      <c r="S46" s="463"/>
      <c r="T46" s="462"/>
      <c r="U46" s="462"/>
      <c r="V46" s="461"/>
    </row>
    <row r="47" spans="1:22" s="460" customFormat="1">
      <c r="A47" s="461">
        <v>44</v>
      </c>
      <c r="B47" s="470"/>
      <c r="C47" s="470"/>
      <c r="D47" s="470"/>
      <c r="E47" s="469"/>
      <c r="F47" s="469"/>
      <c r="G47" s="469"/>
      <c r="H47" s="468"/>
      <c r="I47" s="467"/>
      <c r="J47" s="467"/>
      <c r="K47" s="461"/>
      <c r="L47" s="466"/>
      <c r="M47" s="466"/>
      <c r="N47" s="465"/>
      <c r="O47" s="465"/>
      <c r="P47" s="465"/>
      <c r="Q47" s="465"/>
      <c r="R47" s="464">
        <f t="shared" si="1"/>
        <v>0</v>
      </c>
      <c r="S47" s="463"/>
      <c r="T47" s="462"/>
      <c r="U47" s="462"/>
      <c r="V47" s="461"/>
    </row>
    <row r="48" spans="1:22" s="460" customFormat="1">
      <c r="A48" s="461">
        <v>45</v>
      </c>
      <c r="B48" s="470"/>
      <c r="C48" s="470"/>
      <c r="D48" s="470"/>
      <c r="E48" s="469"/>
      <c r="F48" s="469"/>
      <c r="G48" s="469"/>
      <c r="H48" s="468"/>
      <c r="I48" s="467"/>
      <c r="J48" s="467"/>
      <c r="K48" s="461"/>
      <c r="L48" s="466"/>
      <c r="M48" s="466"/>
      <c r="N48" s="465"/>
      <c r="O48" s="465"/>
      <c r="P48" s="465"/>
      <c r="Q48" s="465"/>
      <c r="R48" s="464">
        <f t="shared" si="1"/>
        <v>0</v>
      </c>
      <c r="S48" s="463"/>
      <c r="T48" s="462"/>
      <c r="U48" s="462"/>
      <c r="V48" s="461"/>
    </row>
    <row r="49" spans="1:22" s="460" customFormat="1">
      <c r="A49" s="461">
        <v>46</v>
      </c>
      <c r="B49" s="470"/>
      <c r="C49" s="470"/>
      <c r="D49" s="470"/>
      <c r="E49" s="469"/>
      <c r="F49" s="469"/>
      <c r="G49" s="469"/>
      <c r="H49" s="468"/>
      <c r="I49" s="467"/>
      <c r="J49" s="467"/>
      <c r="K49" s="461"/>
      <c r="L49" s="466"/>
      <c r="M49" s="466"/>
      <c r="N49" s="465"/>
      <c r="O49" s="465"/>
      <c r="P49" s="465"/>
      <c r="Q49" s="465"/>
      <c r="R49" s="464">
        <f t="shared" si="1"/>
        <v>0</v>
      </c>
      <c r="S49" s="463"/>
      <c r="T49" s="462"/>
      <c r="U49" s="462"/>
      <c r="V49" s="461"/>
    </row>
    <row r="50" spans="1:22" s="460" customFormat="1">
      <c r="A50" s="461">
        <v>47</v>
      </c>
      <c r="B50" s="470"/>
      <c r="C50" s="470"/>
      <c r="D50" s="470"/>
      <c r="E50" s="469"/>
      <c r="F50" s="469"/>
      <c r="G50" s="469"/>
      <c r="H50" s="468"/>
      <c r="I50" s="467"/>
      <c r="J50" s="467"/>
      <c r="K50" s="461"/>
      <c r="L50" s="466"/>
      <c r="M50" s="466"/>
      <c r="N50" s="465"/>
      <c r="O50" s="465"/>
      <c r="P50" s="465"/>
      <c r="Q50" s="465"/>
      <c r="R50" s="464">
        <f t="shared" si="1"/>
        <v>0</v>
      </c>
      <c r="S50" s="463"/>
      <c r="T50" s="462"/>
      <c r="U50" s="462"/>
      <c r="V50" s="461"/>
    </row>
    <row r="51" spans="1:22" s="460" customFormat="1">
      <c r="A51" s="461">
        <v>48</v>
      </c>
      <c r="B51" s="470"/>
      <c r="C51" s="470"/>
      <c r="D51" s="470"/>
      <c r="E51" s="469"/>
      <c r="F51" s="469"/>
      <c r="G51" s="469"/>
      <c r="H51" s="468"/>
      <c r="I51" s="467"/>
      <c r="J51" s="467"/>
      <c r="K51" s="461"/>
      <c r="L51" s="466"/>
      <c r="M51" s="466"/>
      <c r="N51" s="465"/>
      <c r="O51" s="465"/>
      <c r="P51" s="465"/>
      <c r="Q51" s="465"/>
      <c r="R51" s="464">
        <f t="shared" si="1"/>
        <v>0</v>
      </c>
      <c r="S51" s="463"/>
      <c r="T51" s="462"/>
      <c r="U51" s="462"/>
      <c r="V51" s="461"/>
    </row>
    <row r="52" spans="1:22" s="460" customFormat="1">
      <c r="A52" s="461">
        <v>49</v>
      </c>
      <c r="B52" s="470"/>
      <c r="C52" s="470"/>
      <c r="D52" s="470"/>
      <c r="E52" s="469"/>
      <c r="F52" s="469"/>
      <c r="G52" s="469"/>
      <c r="H52" s="468"/>
      <c r="I52" s="467"/>
      <c r="J52" s="467"/>
      <c r="K52" s="461"/>
      <c r="L52" s="466"/>
      <c r="M52" s="466"/>
      <c r="N52" s="465"/>
      <c r="O52" s="465"/>
      <c r="P52" s="465"/>
      <c r="Q52" s="465"/>
      <c r="R52" s="464">
        <f t="shared" si="1"/>
        <v>0</v>
      </c>
      <c r="S52" s="463"/>
      <c r="T52" s="462"/>
      <c r="U52" s="462"/>
      <c r="V52" s="461"/>
    </row>
    <row r="53" spans="1:22" s="460" customFormat="1">
      <c r="A53" s="461">
        <v>50</v>
      </c>
      <c r="B53" s="470"/>
      <c r="C53" s="470"/>
      <c r="D53" s="470"/>
      <c r="E53" s="469"/>
      <c r="F53" s="469"/>
      <c r="G53" s="469"/>
      <c r="H53" s="468"/>
      <c r="I53" s="467"/>
      <c r="J53" s="467"/>
      <c r="K53" s="461"/>
      <c r="L53" s="466"/>
      <c r="M53" s="466"/>
      <c r="N53" s="465"/>
      <c r="O53" s="465"/>
      <c r="P53" s="465"/>
      <c r="Q53" s="465"/>
      <c r="R53" s="464">
        <f t="shared" si="1"/>
        <v>0</v>
      </c>
      <c r="S53" s="463"/>
      <c r="T53" s="462"/>
      <c r="U53" s="462"/>
      <c r="V53" s="461"/>
    </row>
    <row r="54" spans="1:22" s="460" customFormat="1">
      <c r="A54" s="461">
        <v>51</v>
      </c>
      <c r="B54" s="470"/>
      <c r="C54" s="470"/>
      <c r="D54" s="470"/>
      <c r="E54" s="469"/>
      <c r="F54" s="469"/>
      <c r="G54" s="469"/>
      <c r="H54" s="468"/>
      <c r="I54" s="467"/>
      <c r="J54" s="467"/>
      <c r="K54" s="461"/>
      <c r="L54" s="466"/>
      <c r="M54" s="466"/>
      <c r="N54" s="465"/>
      <c r="O54" s="465"/>
      <c r="P54" s="465"/>
      <c r="Q54" s="465"/>
      <c r="R54" s="464">
        <f t="shared" si="1"/>
        <v>0</v>
      </c>
      <c r="S54" s="463"/>
      <c r="T54" s="462"/>
      <c r="U54" s="462"/>
      <c r="V54" s="461"/>
    </row>
    <row r="55" spans="1:22" s="460" customFormat="1">
      <c r="A55" s="461">
        <v>52</v>
      </c>
      <c r="B55" s="470"/>
      <c r="C55" s="470"/>
      <c r="D55" s="470"/>
      <c r="E55" s="469"/>
      <c r="F55" s="469"/>
      <c r="G55" s="469"/>
      <c r="H55" s="468"/>
      <c r="I55" s="467"/>
      <c r="J55" s="467"/>
      <c r="K55" s="461"/>
      <c r="L55" s="466"/>
      <c r="M55" s="466"/>
      <c r="N55" s="465"/>
      <c r="O55" s="465"/>
      <c r="P55" s="465"/>
      <c r="Q55" s="465"/>
      <c r="R55" s="464">
        <f t="shared" si="1"/>
        <v>0</v>
      </c>
      <c r="S55" s="463"/>
      <c r="T55" s="462"/>
      <c r="U55" s="462"/>
      <c r="V55" s="461"/>
    </row>
    <row r="56" spans="1:22" s="460" customFormat="1">
      <c r="A56" s="461">
        <v>53</v>
      </c>
      <c r="B56" s="470"/>
      <c r="C56" s="470"/>
      <c r="D56" s="470"/>
      <c r="E56" s="469"/>
      <c r="F56" s="469"/>
      <c r="G56" s="469"/>
      <c r="H56" s="468"/>
      <c r="I56" s="467"/>
      <c r="J56" s="467"/>
      <c r="K56" s="461"/>
      <c r="L56" s="466"/>
      <c r="M56" s="466"/>
      <c r="N56" s="465"/>
      <c r="O56" s="465"/>
      <c r="P56" s="465"/>
      <c r="Q56" s="465"/>
      <c r="R56" s="464">
        <f t="shared" si="1"/>
        <v>0</v>
      </c>
      <c r="S56" s="463"/>
      <c r="T56" s="462"/>
      <c r="U56" s="462"/>
      <c r="V56" s="461"/>
    </row>
    <row r="57" spans="1:22" s="460" customFormat="1">
      <c r="A57" s="461">
        <v>54</v>
      </c>
      <c r="B57" s="470"/>
      <c r="C57" s="470"/>
      <c r="D57" s="470"/>
      <c r="E57" s="469"/>
      <c r="F57" s="469"/>
      <c r="G57" s="469"/>
      <c r="H57" s="468"/>
      <c r="I57" s="467"/>
      <c r="J57" s="467"/>
      <c r="K57" s="461"/>
      <c r="L57" s="466"/>
      <c r="M57" s="466"/>
      <c r="N57" s="465"/>
      <c r="O57" s="465"/>
      <c r="P57" s="465"/>
      <c r="Q57" s="465"/>
      <c r="R57" s="464">
        <f t="shared" si="1"/>
        <v>0</v>
      </c>
      <c r="S57" s="463"/>
      <c r="T57" s="462"/>
      <c r="U57" s="462"/>
      <c r="V57" s="461"/>
    </row>
    <row r="58" spans="1:22" s="460" customFormat="1">
      <c r="A58" s="461">
        <v>55</v>
      </c>
      <c r="B58" s="470"/>
      <c r="C58" s="470"/>
      <c r="D58" s="470"/>
      <c r="E58" s="469"/>
      <c r="F58" s="469"/>
      <c r="G58" s="469"/>
      <c r="H58" s="468"/>
      <c r="I58" s="467"/>
      <c r="J58" s="467"/>
      <c r="K58" s="461"/>
      <c r="L58" s="466"/>
      <c r="M58" s="466"/>
      <c r="N58" s="465"/>
      <c r="O58" s="465"/>
      <c r="P58" s="465"/>
      <c r="Q58" s="465"/>
      <c r="R58" s="464">
        <f t="shared" si="1"/>
        <v>0</v>
      </c>
      <c r="S58" s="463"/>
      <c r="T58" s="462"/>
      <c r="U58" s="462"/>
      <c r="V58" s="461"/>
    </row>
    <row r="59" spans="1:22" s="460" customFormat="1">
      <c r="A59" s="461">
        <v>56</v>
      </c>
      <c r="B59" s="470"/>
      <c r="C59" s="470"/>
      <c r="D59" s="470"/>
      <c r="E59" s="469"/>
      <c r="F59" s="469"/>
      <c r="G59" s="469"/>
      <c r="H59" s="468"/>
      <c r="I59" s="467"/>
      <c r="J59" s="467"/>
      <c r="K59" s="461"/>
      <c r="L59" s="466"/>
      <c r="M59" s="466"/>
      <c r="N59" s="465"/>
      <c r="O59" s="465"/>
      <c r="P59" s="465"/>
      <c r="Q59" s="465"/>
      <c r="R59" s="464">
        <f t="shared" si="1"/>
        <v>0</v>
      </c>
      <c r="S59" s="463"/>
      <c r="T59" s="462"/>
      <c r="U59" s="462"/>
      <c r="V59" s="461"/>
    </row>
    <row r="60" spans="1:22" s="460" customFormat="1">
      <c r="A60" s="461">
        <v>57</v>
      </c>
      <c r="B60" s="470"/>
      <c r="C60" s="470"/>
      <c r="D60" s="470"/>
      <c r="E60" s="469"/>
      <c r="F60" s="469"/>
      <c r="G60" s="469"/>
      <c r="H60" s="468"/>
      <c r="I60" s="467"/>
      <c r="J60" s="467"/>
      <c r="K60" s="461"/>
      <c r="L60" s="466"/>
      <c r="M60" s="466"/>
      <c r="N60" s="465"/>
      <c r="O60" s="465"/>
      <c r="P60" s="465"/>
      <c r="Q60" s="465"/>
      <c r="R60" s="464">
        <f t="shared" si="1"/>
        <v>0</v>
      </c>
      <c r="S60" s="463"/>
      <c r="T60" s="462"/>
      <c r="U60" s="462"/>
      <c r="V60" s="461"/>
    </row>
    <row r="61" spans="1:22" s="460" customFormat="1">
      <c r="A61" s="461">
        <v>58</v>
      </c>
      <c r="B61" s="470"/>
      <c r="C61" s="470"/>
      <c r="D61" s="470"/>
      <c r="E61" s="469"/>
      <c r="F61" s="469"/>
      <c r="G61" s="469"/>
      <c r="H61" s="468"/>
      <c r="I61" s="467"/>
      <c r="J61" s="467"/>
      <c r="K61" s="461"/>
      <c r="L61" s="466"/>
      <c r="M61" s="466"/>
      <c r="N61" s="465"/>
      <c r="O61" s="465"/>
      <c r="P61" s="465"/>
      <c r="Q61" s="465"/>
      <c r="R61" s="464">
        <f t="shared" si="1"/>
        <v>0</v>
      </c>
      <c r="S61" s="463"/>
      <c r="T61" s="462"/>
      <c r="U61" s="462"/>
      <c r="V61" s="461"/>
    </row>
    <row r="62" spans="1:22" s="460" customFormat="1">
      <c r="A62" s="461">
        <v>59</v>
      </c>
      <c r="B62" s="470"/>
      <c r="C62" s="470"/>
      <c r="D62" s="470"/>
      <c r="E62" s="469"/>
      <c r="F62" s="469"/>
      <c r="G62" s="469"/>
      <c r="H62" s="468"/>
      <c r="I62" s="467"/>
      <c r="J62" s="467"/>
      <c r="K62" s="461"/>
      <c r="L62" s="466"/>
      <c r="M62" s="466"/>
      <c r="N62" s="465"/>
      <c r="O62" s="465"/>
      <c r="P62" s="465"/>
      <c r="Q62" s="465"/>
      <c r="R62" s="464">
        <f t="shared" si="1"/>
        <v>0</v>
      </c>
      <c r="S62" s="463"/>
      <c r="T62" s="462"/>
      <c r="U62" s="462"/>
      <c r="V62" s="461"/>
    </row>
    <row r="63" spans="1:22" s="460" customFormat="1">
      <c r="A63" s="461">
        <v>60</v>
      </c>
      <c r="B63" s="470"/>
      <c r="C63" s="470"/>
      <c r="D63" s="470"/>
      <c r="E63" s="469"/>
      <c r="F63" s="469"/>
      <c r="G63" s="469"/>
      <c r="H63" s="468"/>
      <c r="I63" s="467"/>
      <c r="J63" s="467"/>
      <c r="K63" s="461"/>
      <c r="L63" s="466"/>
      <c r="M63" s="466"/>
      <c r="N63" s="465"/>
      <c r="O63" s="465"/>
      <c r="P63" s="465"/>
      <c r="Q63" s="465"/>
      <c r="R63" s="464">
        <f t="shared" si="1"/>
        <v>0</v>
      </c>
      <c r="S63" s="463"/>
      <c r="T63" s="462"/>
      <c r="U63" s="462"/>
      <c r="V63" s="461"/>
    </row>
    <row r="64" spans="1:22" s="460" customFormat="1">
      <c r="A64" s="461">
        <v>61</v>
      </c>
      <c r="B64" s="470"/>
      <c r="C64" s="470"/>
      <c r="D64" s="470"/>
      <c r="E64" s="469"/>
      <c r="F64" s="469"/>
      <c r="G64" s="469"/>
      <c r="H64" s="468"/>
      <c r="I64" s="467"/>
      <c r="J64" s="467"/>
      <c r="K64" s="461"/>
      <c r="L64" s="466"/>
      <c r="M64" s="466"/>
      <c r="N64" s="465"/>
      <c r="O64" s="465"/>
      <c r="P64" s="465"/>
      <c r="Q64" s="465"/>
      <c r="R64" s="464">
        <f t="shared" si="1"/>
        <v>0</v>
      </c>
      <c r="S64" s="463"/>
      <c r="T64" s="462"/>
      <c r="U64" s="462"/>
      <c r="V64" s="461"/>
    </row>
    <row r="65" spans="1:22" s="460" customFormat="1">
      <c r="A65" s="461">
        <v>62</v>
      </c>
      <c r="B65" s="470"/>
      <c r="C65" s="470"/>
      <c r="D65" s="470"/>
      <c r="E65" s="469"/>
      <c r="F65" s="469"/>
      <c r="G65" s="469"/>
      <c r="H65" s="468"/>
      <c r="I65" s="467"/>
      <c r="J65" s="467"/>
      <c r="K65" s="461"/>
      <c r="L65" s="466"/>
      <c r="M65" s="466"/>
      <c r="N65" s="465"/>
      <c r="O65" s="465"/>
      <c r="P65" s="465"/>
      <c r="Q65" s="465"/>
      <c r="R65" s="464">
        <f t="shared" si="1"/>
        <v>0</v>
      </c>
      <c r="S65" s="463"/>
      <c r="T65" s="462"/>
      <c r="U65" s="462"/>
      <c r="V65" s="461"/>
    </row>
    <row r="66" spans="1:22" s="460" customFormat="1">
      <c r="A66" s="461">
        <v>63</v>
      </c>
      <c r="B66" s="470"/>
      <c r="C66" s="470"/>
      <c r="D66" s="470"/>
      <c r="E66" s="469"/>
      <c r="F66" s="469"/>
      <c r="G66" s="469"/>
      <c r="H66" s="468"/>
      <c r="I66" s="467"/>
      <c r="J66" s="467"/>
      <c r="K66" s="461"/>
      <c r="L66" s="466"/>
      <c r="M66" s="466"/>
      <c r="N66" s="465"/>
      <c r="O66" s="465"/>
      <c r="P66" s="465"/>
      <c r="Q66" s="465"/>
      <c r="R66" s="464">
        <f t="shared" si="1"/>
        <v>0</v>
      </c>
      <c r="S66" s="463"/>
      <c r="T66" s="462"/>
      <c r="U66" s="462"/>
      <c r="V66" s="461"/>
    </row>
    <row r="67" spans="1:22" s="460" customFormat="1">
      <c r="A67" s="461">
        <v>64</v>
      </c>
      <c r="B67" s="470"/>
      <c r="C67" s="470"/>
      <c r="D67" s="470"/>
      <c r="E67" s="469"/>
      <c r="F67" s="469"/>
      <c r="G67" s="469"/>
      <c r="H67" s="468"/>
      <c r="I67" s="467"/>
      <c r="J67" s="467"/>
      <c r="K67" s="461"/>
      <c r="L67" s="466"/>
      <c r="M67" s="466"/>
      <c r="N67" s="465"/>
      <c r="O67" s="465"/>
      <c r="P67" s="465"/>
      <c r="Q67" s="465"/>
      <c r="R67" s="464">
        <f t="shared" si="1"/>
        <v>0</v>
      </c>
      <c r="S67" s="463"/>
      <c r="T67" s="462"/>
      <c r="U67" s="462"/>
      <c r="V67" s="461"/>
    </row>
    <row r="68" spans="1:22" s="460" customFormat="1">
      <c r="A68" s="461">
        <v>65</v>
      </c>
      <c r="B68" s="470"/>
      <c r="C68" s="470"/>
      <c r="D68" s="470"/>
      <c r="E68" s="469"/>
      <c r="F68" s="469"/>
      <c r="G68" s="469"/>
      <c r="H68" s="468"/>
      <c r="I68" s="467"/>
      <c r="J68" s="467"/>
      <c r="K68" s="461"/>
      <c r="L68" s="466"/>
      <c r="M68" s="466"/>
      <c r="N68" s="465"/>
      <c r="O68" s="465"/>
      <c r="P68" s="465"/>
      <c r="Q68" s="465"/>
      <c r="R68" s="464">
        <f t="shared" ref="R68:R78" si="2">N68+O68+P68+Q68</f>
        <v>0</v>
      </c>
      <c r="S68" s="463"/>
      <c r="T68" s="462"/>
      <c r="U68" s="462"/>
      <c r="V68" s="461"/>
    </row>
    <row r="69" spans="1:22" s="460" customFormat="1">
      <c r="A69" s="461">
        <v>66</v>
      </c>
      <c r="B69" s="470"/>
      <c r="C69" s="470"/>
      <c r="D69" s="470"/>
      <c r="E69" s="469"/>
      <c r="F69" s="469"/>
      <c r="G69" s="469"/>
      <c r="H69" s="468"/>
      <c r="I69" s="467"/>
      <c r="J69" s="467"/>
      <c r="K69" s="461"/>
      <c r="L69" s="466"/>
      <c r="M69" s="466"/>
      <c r="N69" s="465"/>
      <c r="O69" s="465"/>
      <c r="P69" s="465"/>
      <c r="Q69" s="465"/>
      <c r="R69" s="464">
        <f t="shared" si="2"/>
        <v>0</v>
      </c>
      <c r="S69" s="463"/>
      <c r="T69" s="462"/>
      <c r="U69" s="462"/>
      <c r="V69" s="461"/>
    </row>
    <row r="70" spans="1:22" s="460" customFormat="1">
      <c r="A70" s="461">
        <v>67</v>
      </c>
      <c r="B70" s="470"/>
      <c r="C70" s="470"/>
      <c r="D70" s="470"/>
      <c r="E70" s="469"/>
      <c r="F70" s="469"/>
      <c r="G70" s="469"/>
      <c r="H70" s="468"/>
      <c r="I70" s="467"/>
      <c r="J70" s="467"/>
      <c r="K70" s="461"/>
      <c r="L70" s="466"/>
      <c r="M70" s="466"/>
      <c r="N70" s="465"/>
      <c r="O70" s="465"/>
      <c r="P70" s="465"/>
      <c r="Q70" s="465"/>
      <c r="R70" s="464">
        <f t="shared" si="2"/>
        <v>0</v>
      </c>
      <c r="S70" s="463"/>
      <c r="T70" s="462"/>
      <c r="U70" s="462"/>
      <c r="V70" s="461"/>
    </row>
    <row r="71" spans="1:22" s="460" customFormat="1">
      <c r="A71" s="461">
        <v>68</v>
      </c>
      <c r="B71" s="470"/>
      <c r="C71" s="470"/>
      <c r="D71" s="470"/>
      <c r="E71" s="469"/>
      <c r="F71" s="469"/>
      <c r="G71" s="469"/>
      <c r="H71" s="468"/>
      <c r="I71" s="467"/>
      <c r="J71" s="467"/>
      <c r="K71" s="461"/>
      <c r="L71" s="466"/>
      <c r="M71" s="466"/>
      <c r="N71" s="465"/>
      <c r="O71" s="465"/>
      <c r="P71" s="465"/>
      <c r="Q71" s="465"/>
      <c r="R71" s="464">
        <f t="shared" si="2"/>
        <v>0</v>
      </c>
      <c r="S71" s="463"/>
      <c r="T71" s="462"/>
      <c r="U71" s="462"/>
      <c r="V71" s="461"/>
    </row>
    <row r="72" spans="1:22" s="460" customFormat="1">
      <c r="A72" s="461">
        <v>69</v>
      </c>
      <c r="B72" s="470"/>
      <c r="C72" s="470"/>
      <c r="D72" s="470"/>
      <c r="E72" s="469"/>
      <c r="F72" s="469"/>
      <c r="G72" s="469"/>
      <c r="H72" s="468"/>
      <c r="I72" s="467"/>
      <c r="J72" s="467"/>
      <c r="K72" s="461"/>
      <c r="L72" s="466"/>
      <c r="M72" s="466"/>
      <c r="N72" s="465"/>
      <c r="O72" s="465"/>
      <c r="P72" s="465"/>
      <c r="Q72" s="465"/>
      <c r="R72" s="464">
        <f t="shared" si="2"/>
        <v>0</v>
      </c>
      <c r="S72" s="463"/>
      <c r="T72" s="462"/>
      <c r="U72" s="462"/>
      <c r="V72" s="461"/>
    </row>
    <row r="73" spans="1:22" s="460" customFormat="1">
      <c r="A73" s="461">
        <v>70</v>
      </c>
      <c r="B73" s="470"/>
      <c r="C73" s="470"/>
      <c r="D73" s="470"/>
      <c r="E73" s="469"/>
      <c r="F73" s="469"/>
      <c r="G73" s="469"/>
      <c r="H73" s="468"/>
      <c r="I73" s="467"/>
      <c r="J73" s="467"/>
      <c r="K73" s="461"/>
      <c r="L73" s="466"/>
      <c r="M73" s="466"/>
      <c r="N73" s="465"/>
      <c r="O73" s="465"/>
      <c r="P73" s="465"/>
      <c r="Q73" s="465"/>
      <c r="R73" s="464">
        <f t="shared" si="2"/>
        <v>0</v>
      </c>
      <c r="S73" s="463"/>
      <c r="T73" s="462"/>
      <c r="U73" s="462"/>
      <c r="V73" s="461"/>
    </row>
    <row r="74" spans="1:22" s="460" customFormat="1">
      <c r="A74" s="461">
        <v>71</v>
      </c>
      <c r="B74" s="470"/>
      <c r="C74" s="470"/>
      <c r="D74" s="470"/>
      <c r="E74" s="469"/>
      <c r="F74" s="469"/>
      <c r="G74" s="469"/>
      <c r="H74" s="468"/>
      <c r="I74" s="467"/>
      <c r="J74" s="467"/>
      <c r="K74" s="461"/>
      <c r="L74" s="466"/>
      <c r="M74" s="466"/>
      <c r="N74" s="465"/>
      <c r="O74" s="465"/>
      <c r="P74" s="465"/>
      <c r="Q74" s="465"/>
      <c r="R74" s="464">
        <f t="shared" si="2"/>
        <v>0</v>
      </c>
      <c r="S74" s="463"/>
      <c r="T74" s="462"/>
      <c r="U74" s="462"/>
      <c r="V74" s="461"/>
    </row>
    <row r="75" spans="1:22" s="460" customFormat="1">
      <c r="A75" s="461">
        <v>72</v>
      </c>
      <c r="B75" s="470"/>
      <c r="C75" s="470"/>
      <c r="D75" s="470"/>
      <c r="E75" s="469"/>
      <c r="F75" s="469"/>
      <c r="G75" s="469"/>
      <c r="H75" s="468"/>
      <c r="I75" s="467"/>
      <c r="J75" s="467"/>
      <c r="K75" s="461"/>
      <c r="L75" s="466"/>
      <c r="M75" s="466"/>
      <c r="N75" s="465"/>
      <c r="O75" s="465"/>
      <c r="P75" s="465"/>
      <c r="Q75" s="465"/>
      <c r="R75" s="464">
        <f t="shared" si="2"/>
        <v>0</v>
      </c>
      <c r="S75" s="463"/>
      <c r="T75" s="462"/>
      <c r="U75" s="462"/>
      <c r="V75" s="461"/>
    </row>
    <row r="76" spans="1:22" s="460" customFormat="1">
      <c r="A76" s="461">
        <v>73</v>
      </c>
      <c r="B76" s="470"/>
      <c r="C76" s="470"/>
      <c r="D76" s="470"/>
      <c r="E76" s="469"/>
      <c r="F76" s="469"/>
      <c r="G76" s="469"/>
      <c r="H76" s="468"/>
      <c r="I76" s="467"/>
      <c r="J76" s="467"/>
      <c r="K76" s="461"/>
      <c r="L76" s="466"/>
      <c r="M76" s="466"/>
      <c r="N76" s="465"/>
      <c r="O76" s="465"/>
      <c r="P76" s="465"/>
      <c r="Q76" s="465"/>
      <c r="R76" s="464">
        <f t="shared" si="2"/>
        <v>0</v>
      </c>
      <c r="S76" s="463"/>
      <c r="T76" s="462"/>
      <c r="U76" s="462"/>
      <c r="V76" s="461"/>
    </row>
    <row r="77" spans="1:22" s="460" customFormat="1">
      <c r="A77" s="461">
        <v>74</v>
      </c>
      <c r="B77" s="470"/>
      <c r="C77" s="470"/>
      <c r="D77" s="470"/>
      <c r="E77" s="469"/>
      <c r="F77" s="469"/>
      <c r="G77" s="469"/>
      <c r="H77" s="468"/>
      <c r="I77" s="467"/>
      <c r="J77" s="467"/>
      <c r="K77" s="461"/>
      <c r="L77" s="466"/>
      <c r="M77" s="466"/>
      <c r="N77" s="465"/>
      <c r="O77" s="465"/>
      <c r="P77" s="465"/>
      <c r="Q77" s="465"/>
      <c r="R77" s="464">
        <f t="shared" si="2"/>
        <v>0</v>
      </c>
      <c r="S77" s="463"/>
      <c r="T77" s="462"/>
      <c r="U77" s="462"/>
      <c r="V77" s="461"/>
    </row>
    <row r="78" spans="1:22" s="460" customFormat="1">
      <c r="A78" s="461">
        <v>75</v>
      </c>
      <c r="B78" s="470"/>
      <c r="C78" s="470"/>
      <c r="D78" s="470"/>
      <c r="E78" s="469"/>
      <c r="F78" s="469"/>
      <c r="G78" s="469"/>
      <c r="H78" s="468"/>
      <c r="I78" s="467"/>
      <c r="J78" s="467"/>
      <c r="K78" s="461"/>
      <c r="L78" s="466"/>
      <c r="M78" s="466"/>
      <c r="N78" s="465"/>
      <c r="O78" s="465"/>
      <c r="P78" s="465"/>
      <c r="Q78" s="465"/>
      <c r="R78" s="464">
        <f t="shared" si="2"/>
        <v>0</v>
      </c>
      <c r="S78" s="463"/>
      <c r="T78" s="462"/>
      <c r="U78" s="462"/>
      <c r="V78" s="461"/>
    </row>
    <row r="79" spans="1:22" ht="20.100000000000001" customHeight="1"/>
    <row r="80" spans="1:22">
      <c r="I80" s="459"/>
      <c r="J80" s="459"/>
      <c r="N80" s="458"/>
      <c r="O80" s="458"/>
      <c r="P80" s="458"/>
      <c r="Q80" s="458"/>
      <c r="R80" s="458"/>
    </row>
    <row r="81" spans="9:18">
      <c r="I81" s="459"/>
      <c r="J81" s="459"/>
      <c r="N81" s="458"/>
      <c r="O81" s="458"/>
      <c r="P81" s="458"/>
      <c r="Q81" s="458"/>
      <c r="R81" s="458"/>
    </row>
    <row r="82" spans="9:18">
      <c r="I82" s="459"/>
      <c r="J82" s="459"/>
      <c r="N82" s="458"/>
      <c r="O82" s="458"/>
      <c r="P82" s="458"/>
      <c r="Q82" s="458"/>
      <c r="R82" s="458"/>
    </row>
    <row r="83" spans="9:18">
      <c r="I83" s="459"/>
      <c r="J83" s="459"/>
      <c r="N83" s="458"/>
      <c r="O83" s="458"/>
      <c r="P83" s="458"/>
      <c r="Q83" s="458"/>
      <c r="R83" s="458"/>
    </row>
    <row r="84" spans="9:18">
      <c r="I84" s="459"/>
      <c r="J84" s="459"/>
      <c r="N84" s="458"/>
      <c r="O84" s="458"/>
      <c r="P84" s="458"/>
      <c r="Q84" s="458"/>
      <c r="R84" s="458"/>
    </row>
    <row r="85" spans="9:18">
      <c r="I85" s="459"/>
      <c r="J85" s="459"/>
      <c r="N85" s="458"/>
      <c r="O85" s="458"/>
      <c r="P85" s="458"/>
      <c r="Q85" s="458"/>
      <c r="R85" s="458"/>
    </row>
    <row r="86" spans="9:18">
      <c r="I86" s="459"/>
      <c r="J86" s="459"/>
      <c r="N86" s="458"/>
      <c r="O86" s="458"/>
      <c r="P86" s="458"/>
      <c r="Q86" s="458"/>
      <c r="R86" s="458"/>
    </row>
    <row r="87" spans="9:18">
      <c r="I87" s="459"/>
      <c r="J87" s="459"/>
      <c r="N87" s="458"/>
      <c r="O87" s="458"/>
      <c r="P87" s="458"/>
      <c r="Q87" s="458"/>
      <c r="R87" s="458"/>
    </row>
    <row r="88" spans="9:18">
      <c r="I88" s="459"/>
      <c r="J88" s="459"/>
      <c r="N88" s="458"/>
      <c r="O88" s="458"/>
      <c r="P88" s="458"/>
      <c r="Q88" s="458"/>
      <c r="R88" s="458"/>
    </row>
    <row r="89" spans="9:18">
      <c r="I89" s="459"/>
      <c r="J89" s="459"/>
      <c r="N89" s="458"/>
      <c r="O89" s="458"/>
      <c r="P89" s="458"/>
      <c r="Q89" s="458"/>
      <c r="R89" s="458"/>
    </row>
    <row r="90" spans="9:18">
      <c r="I90" s="459"/>
      <c r="J90" s="459"/>
      <c r="N90" s="458"/>
      <c r="O90" s="458"/>
      <c r="P90" s="458"/>
      <c r="Q90" s="458"/>
      <c r="R90" s="458"/>
    </row>
    <row r="91" spans="9:18">
      <c r="I91" s="459"/>
      <c r="J91" s="459"/>
      <c r="N91" s="458"/>
      <c r="O91" s="458"/>
      <c r="P91" s="458"/>
      <c r="Q91" s="458"/>
      <c r="R91" s="458"/>
    </row>
    <row r="92" spans="9:18">
      <c r="I92" s="459"/>
      <c r="J92" s="459"/>
      <c r="N92" s="458"/>
      <c r="O92" s="458"/>
      <c r="P92" s="458"/>
      <c r="Q92" s="458"/>
      <c r="R92" s="458"/>
    </row>
    <row r="93" spans="9:18">
      <c r="I93" s="459"/>
      <c r="J93" s="459"/>
      <c r="N93" s="458"/>
      <c r="O93" s="458"/>
      <c r="P93" s="458"/>
      <c r="Q93" s="458"/>
      <c r="R93" s="458"/>
    </row>
    <row r="94" spans="9:18">
      <c r="I94" s="459"/>
      <c r="J94" s="459"/>
      <c r="N94" s="458"/>
      <c r="O94" s="458"/>
      <c r="P94" s="458"/>
      <c r="Q94" s="458"/>
      <c r="R94" s="458"/>
    </row>
    <row r="95" spans="9:18">
      <c r="I95" s="459"/>
      <c r="J95" s="459"/>
      <c r="N95" s="458"/>
      <c r="O95" s="458"/>
      <c r="P95" s="458"/>
      <c r="Q95" s="458"/>
      <c r="R95" s="458"/>
    </row>
    <row r="96" spans="9:18">
      <c r="I96" s="459"/>
      <c r="J96" s="459"/>
      <c r="N96" s="458"/>
      <c r="O96" s="458"/>
      <c r="P96" s="458"/>
      <c r="Q96" s="458"/>
      <c r="R96" s="458"/>
    </row>
    <row r="97" spans="9:18">
      <c r="I97" s="459"/>
      <c r="J97" s="459"/>
      <c r="N97" s="458"/>
      <c r="O97" s="458"/>
      <c r="P97" s="458"/>
      <c r="Q97" s="458"/>
      <c r="R97" s="458"/>
    </row>
    <row r="98" spans="9:18">
      <c r="I98" s="459"/>
      <c r="J98" s="459"/>
      <c r="N98" s="458"/>
      <c r="O98" s="458"/>
      <c r="P98" s="458"/>
      <c r="Q98" s="458"/>
      <c r="R98" s="458"/>
    </row>
    <row r="99" spans="9:18">
      <c r="I99" s="459"/>
      <c r="J99" s="459"/>
      <c r="N99" s="458"/>
      <c r="O99" s="458"/>
      <c r="P99" s="458"/>
      <c r="Q99" s="458"/>
      <c r="R99" s="458"/>
    </row>
    <row r="100" spans="9:18">
      <c r="I100" s="459"/>
      <c r="J100" s="459"/>
      <c r="N100" s="458"/>
      <c r="O100" s="458"/>
      <c r="P100" s="458"/>
      <c r="Q100" s="458"/>
      <c r="R100" s="458"/>
    </row>
    <row r="101" spans="9:18">
      <c r="I101" s="459"/>
      <c r="J101" s="459"/>
      <c r="N101" s="458"/>
      <c r="O101" s="458"/>
      <c r="P101" s="458"/>
      <c r="Q101" s="458"/>
      <c r="R101" s="458"/>
    </row>
  </sheetData>
  <sheetProtection selectLockedCells="1"/>
  <mergeCells count="17">
    <mergeCell ref="A2:A3"/>
    <mergeCell ref="C2:C3"/>
    <mergeCell ref="D2:D3"/>
    <mergeCell ref="E2:E3"/>
    <mergeCell ref="F2:F3"/>
    <mergeCell ref="B2:B3"/>
    <mergeCell ref="L1:R1"/>
    <mergeCell ref="V1:V3"/>
    <mergeCell ref="I2:J2"/>
    <mergeCell ref="K2:K3"/>
    <mergeCell ref="G2:G3"/>
    <mergeCell ref="H2:H3"/>
    <mergeCell ref="S1:U2"/>
    <mergeCell ref="P2:Q2"/>
    <mergeCell ref="R2:R3"/>
    <mergeCell ref="B1:K1"/>
    <mergeCell ref="L2:O2"/>
  </mergeCells>
  <dataValidations count="5">
    <dataValidation type="textLength" operator="lessThan" allowBlank="1" showInputMessage="1" showErrorMessage="1" sqref="D4:D78">
      <formula1>250</formula1>
    </dataValidation>
    <dataValidation type="textLength" operator="lessThan" allowBlank="1" showInputMessage="1" showErrorMessage="1" sqref="C4:C78">
      <formula1>50</formula1>
    </dataValidation>
    <dataValidation type="list" allowBlank="1" showInputMessage="1" showErrorMessage="1" sqref="F4:F78">
      <formula1>ProjectCategory</formula1>
    </dataValidation>
    <dataValidation type="list" allowBlank="1" showInputMessage="1" showErrorMessage="1" sqref="E4:E78">
      <formula1>AssetType</formula1>
    </dataValidation>
    <dataValidation type="list" allowBlank="1" showInputMessage="1" showErrorMessage="1" sqref="G4:G78">
      <formula1>CurrentCondition</formula1>
    </dataValidation>
  </dataValidations>
  <pageMargins left="0.25" right="0.25" top="0.75" bottom="0.75" header="0.3" footer="0.3"/>
  <pageSetup paperSize="17" scale="82" fitToWidth="2" fitToHeight="0" pageOrder="overThenDown" orientation="landscape" cellComments="asDisplayed" r:id="rId1"/>
  <rowBreaks count="1" manualBreakCount="1">
    <brk id="43" max="16383" man="1"/>
  </rowBreaks>
  <colBreaks count="2" manualBreakCount="2">
    <brk id="10" max="1048575" man="1"/>
    <brk id="18" max="1048575"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K101"/>
  <sheetViews>
    <sheetView tabSelected="1" view="pageBreakPreview" zoomScaleNormal="100" zoomScaleSheetLayoutView="100" workbookViewId="0">
      <pane xSplit="2" ySplit="3" topLeftCell="C4" activePane="bottomRight" state="frozen"/>
      <selection pane="topRight" activeCell="C1" sqref="C1"/>
      <selection pane="bottomLeft" activeCell="A4" sqref="A4"/>
      <selection pane="bottomRight" activeCell="J1" sqref="J1"/>
    </sheetView>
  </sheetViews>
  <sheetFormatPr defaultRowHeight="15"/>
  <cols>
    <col min="1" max="1" width="7.42578125" style="490" customWidth="1"/>
    <col min="2" max="2" width="33.140625" style="490" customWidth="1"/>
    <col min="3" max="3" width="46.7109375" style="490" customWidth="1"/>
    <col min="4" max="5" width="37.7109375" style="490" customWidth="1"/>
    <col min="6" max="7" width="15.42578125" style="490" customWidth="1"/>
    <col min="8" max="8" width="25.5703125" style="490" bestFit="1" customWidth="1"/>
    <col min="9" max="9" width="15.42578125" style="490" customWidth="1"/>
    <col min="10" max="10" width="20" style="490" customWidth="1"/>
    <col min="11" max="11" width="57.5703125" style="490" customWidth="1"/>
    <col min="12" max="16384" width="9.140625" style="490"/>
  </cols>
  <sheetData>
    <row r="1" spans="1:11" ht="20.25" customHeight="1" thickBot="1">
      <c r="B1" s="553" t="s">
        <v>364</v>
      </c>
      <c r="C1" s="553"/>
      <c r="D1" s="553"/>
      <c r="E1" s="553"/>
      <c r="F1" s="553"/>
      <c r="G1" s="553"/>
      <c r="H1" s="552" t="s">
        <v>363</v>
      </c>
      <c r="I1" s="552"/>
      <c r="J1" s="505"/>
      <c r="K1" s="554" t="s">
        <v>356</v>
      </c>
    </row>
    <row r="2" spans="1:11" ht="15.75" customHeight="1">
      <c r="A2" s="557" t="s">
        <v>355</v>
      </c>
      <c r="B2" s="558" t="s">
        <v>354</v>
      </c>
      <c r="C2" s="558" t="s">
        <v>362</v>
      </c>
      <c r="D2" s="560" t="s">
        <v>350</v>
      </c>
      <c r="E2" s="562" t="s">
        <v>361</v>
      </c>
      <c r="F2" s="560" t="s">
        <v>347</v>
      </c>
      <c r="G2" s="560"/>
      <c r="H2" s="560" t="s">
        <v>346</v>
      </c>
      <c r="I2" s="560" t="s">
        <v>348</v>
      </c>
      <c r="J2" s="564" t="s">
        <v>360</v>
      </c>
      <c r="K2" s="555"/>
    </row>
    <row r="3" spans="1:11" ht="60" thickBot="1">
      <c r="A3" s="557"/>
      <c r="B3" s="559"/>
      <c r="C3" s="559"/>
      <c r="D3" s="561"/>
      <c r="E3" s="563"/>
      <c r="F3" s="504" t="s">
        <v>342</v>
      </c>
      <c r="G3" s="504" t="s">
        <v>341</v>
      </c>
      <c r="H3" s="561"/>
      <c r="I3" s="561"/>
      <c r="J3" s="565"/>
      <c r="K3" s="556"/>
    </row>
    <row r="4" spans="1:11">
      <c r="A4" s="498">
        <v>1</v>
      </c>
      <c r="B4" s="499"/>
      <c r="C4" s="499"/>
      <c r="D4" s="502"/>
      <c r="E4" s="499"/>
      <c r="F4" s="503"/>
      <c r="G4" s="503"/>
      <c r="H4" s="502"/>
      <c r="I4" s="501"/>
      <c r="J4" s="500"/>
      <c r="K4" s="499"/>
    </row>
    <row r="5" spans="1:11">
      <c r="A5" s="498">
        <v>2</v>
      </c>
      <c r="B5" s="493"/>
      <c r="C5" s="493"/>
      <c r="D5" s="496"/>
      <c r="E5" s="493"/>
      <c r="F5" s="497"/>
      <c r="G5" s="497"/>
      <c r="H5" s="496"/>
      <c r="I5" s="495"/>
      <c r="J5" s="494"/>
      <c r="K5" s="493"/>
    </row>
    <row r="6" spans="1:11">
      <c r="A6" s="498">
        <v>3</v>
      </c>
      <c r="B6" s="493"/>
      <c r="C6" s="493"/>
      <c r="D6" s="496"/>
      <c r="E6" s="493"/>
      <c r="F6" s="497"/>
      <c r="G6" s="497"/>
      <c r="H6" s="496"/>
      <c r="I6" s="495"/>
      <c r="J6" s="494"/>
      <c r="K6" s="493"/>
    </row>
    <row r="7" spans="1:11">
      <c r="A7" s="498">
        <v>4</v>
      </c>
      <c r="B7" s="493"/>
      <c r="C7" s="493"/>
      <c r="D7" s="496"/>
      <c r="E7" s="493"/>
      <c r="F7" s="497"/>
      <c r="G7" s="497"/>
      <c r="H7" s="496"/>
      <c r="I7" s="495"/>
      <c r="J7" s="494"/>
      <c r="K7" s="493"/>
    </row>
    <row r="8" spans="1:11">
      <c r="A8" s="498">
        <v>5</v>
      </c>
      <c r="B8" s="493"/>
      <c r="C8" s="493"/>
      <c r="D8" s="496"/>
      <c r="E8" s="493"/>
      <c r="F8" s="497"/>
      <c r="G8" s="497"/>
      <c r="H8" s="496"/>
      <c r="I8" s="495"/>
      <c r="J8" s="494"/>
      <c r="K8" s="493"/>
    </row>
    <row r="9" spans="1:11">
      <c r="A9" s="498">
        <v>6</v>
      </c>
      <c r="B9" s="493"/>
      <c r="C9" s="493"/>
      <c r="D9" s="496"/>
      <c r="E9" s="493"/>
      <c r="F9" s="497"/>
      <c r="G9" s="497"/>
      <c r="H9" s="496"/>
      <c r="I9" s="495"/>
      <c r="J9" s="494"/>
      <c r="K9" s="493"/>
    </row>
    <row r="10" spans="1:11">
      <c r="A10" s="498">
        <v>7</v>
      </c>
      <c r="B10" s="493"/>
      <c r="C10" s="493"/>
      <c r="D10" s="496"/>
      <c r="E10" s="493"/>
      <c r="F10" s="497"/>
      <c r="G10" s="497"/>
      <c r="H10" s="496"/>
      <c r="I10" s="495"/>
      <c r="J10" s="494"/>
      <c r="K10" s="493"/>
    </row>
    <row r="11" spans="1:11">
      <c r="A11" s="498">
        <v>8</v>
      </c>
      <c r="B11" s="493"/>
      <c r="C11" s="493"/>
      <c r="D11" s="496"/>
      <c r="E11" s="493"/>
      <c r="F11" s="497"/>
      <c r="G11" s="497"/>
      <c r="H11" s="496"/>
      <c r="I11" s="495"/>
      <c r="J11" s="494"/>
      <c r="K11" s="493"/>
    </row>
    <row r="12" spans="1:11">
      <c r="A12" s="498">
        <v>9</v>
      </c>
      <c r="B12" s="493"/>
      <c r="C12" s="493"/>
      <c r="D12" s="496"/>
      <c r="E12" s="493"/>
      <c r="F12" s="497"/>
      <c r="G12" s="497"/>
      <c r="H12" s="496"/>
      <c r="I12" s="495"/>
      <c r="J12" s="494"/>
      <c r="K12" s="493"/>
    </row>
    <row r="13" spans="1:11">
      <c r="A13" s="498">
        <v>10</v>
      </c>
      <c r="B13" s="493"/>
      <c r="C13" s="493"/>
      <c r="D13" s="496"/>
      <c r="E13" s="493"/>
      <c r="F13" s="497"/>
      <c r="G13" s="497"/>
      <c r="H13" s="496"/>
      <c r="I13" s="495"/>
      <c r="J13" s="494"/>
      <c r="K13" s="493"/>
    </row>
    <row r="14" spans="1:11">
      <c r="A14" s="498">
        <v>11</v>
      </c>
      <c r="B14" s="493"/>
      <c r="C14" s="493"/>
      <c r="D14" s="496"/>
      <c r="E14" s="493"/>
      <c r="F14" s="497"/>
      <c r="G14" s="497"/>
      <c r="H14" s="496"/>
      <c r="I14" s="495"/>
      <c r="J14" s="494"/>
      <c r="K14" s="493"/>
    </row>
    <row r="15" spans="1:11">
      <c r="A15" s="498">
        <v>12</v>
      </c>
      <c r="B15" s="493"/>
      <c r="C15" s="493"/>
      <c r="D15" s="496"/>
      <c r="E15" s="493"/>
      <c r="F15" s="497"/>
      <c r="G15" s="497"/>
      <c r="H15" s="496"/>
      <c r="I15" s="495"/>
      <c r="J15" s="494"/>
      <c r="K15" s="493"/>
    </row>
    <row r="16" spans="1:11">
      <c r="A16" s="498">
        <v>13</v>
      </c>
      <c r="B16" s="493"/>
      <c r="C16" s="493"/>
      <c r="D16" s="496"/>
      <c r="E16" s="493"/>
      <c r="F16" s="497"/>
      <c r="G16" s="497"/>
      <c r="H16" s="496"/>
      <c r="I16" s="495"/>
      <c r="J16" s="494"/>
      <c r="K16" s="493"/>
    </row>
    <row r="17" spans="1:11">
      <c r="A17" s="498">
        <v>14</v>
      </c>
      <c r="B17" s="493"/>
      <c r="C17" s="493"/>
      <c r="D17" s="496"/>
      <c r="E17" s="493"/>
      <c r="F17" s="497"/>
      <c r="G17" s="497"/>
      <c r="H17" s="496"/>
      <c r="I17" s="495"/>
      <c r="J17" s="494"/>
      <c r="K17" s="493"/>
    </row>
    <row r="18" spans="1:11">
      <c r="A18" s="498">
        <v>15</v>
      </c>
      <c r="B18" s="493"/>
      <c r="C18" s="493"/>
      <c r="D18" s="496"/>
      <c r="E18" s="493"/>
      <c r="F18" s="497"/>
      <c r="G18" s="497"/>
      <c r="H18" s="496"/>
      <c r="I18" s="495"/>
      <c r="J18" s="494"/>
      <c r="K18" s="493"/>
    </row>
    <row r="19" spans="1:11">
      <c r="A19" s="498">
        <v>16</v>
      </c>
      <c r="B19" s="493"/>
      <c r="C19" s="493"/>
      <c r="D19" s="496"/>
      <c r="E19" s="493"/>
      <c r="F19" s="497"/>
      <c r="G19" s="497"/>
      <c r="H19" s="496"/>
      <c r="I19" s="495"/>
      <c r="J19" s="494"/>
      <c r="K19" s="493"/>
    </row>
    <row r="20" spans="1:11">
      <c r="A20" s="498">
        <v>17</v>
      </c>
      <c r="B20" s="493"/>
      <c r="C20" s="493"/>
      <c r="D20" s="496"/>
      <c r="E20" s="493"/>
      <c r="F20" s="497"/>
      <c r="G20" s="497"/>
      <c r="H20" s="496"/>
      <c r="I20" s="495"/>
      <c r="J20" s="494"/>
      <c r="K20" s="493"/>
    </row>
    <row r="21" spans="1:11">
      <c r="A21" s="498">
        <v>18</v>
      </c>
      <c r="B21" s="493"/>
      <c r="C21" s="493"/>
      <c r="D21" s="496"/>
      <c r="E21" s="493"/>
      <c r="F21" s="497"/>
      <c r="G21" s="497"/>
      <c r="H21" s="496"/>
      <c r="I21" s="495"/>
      <c r="J21" s="494"/>
      <c r="K21" s="493"/>
    </row>
    <row r="22" spans="1:11">
      <c r="A22" s="498">
        <v>19</v>
      </c>
      <c r="B22" s="493"/>
      <c r="C22" s="493"/>
      <c r="D22" s="496"/>
      <c r="E22" s="493"/>
      <c r="F22" s="497"/>
      <c r="G22" s="497"/>
      <c r="H22" s="496"/>
      <c r="I22" s="495"/>
      <c r="J22" s="494"/>
      <c r="K22" s="493"/>
    </row>
    <row r="23" spans="1:11">
      <c r="A23" s="498">
        <v>20</v>
      </c>
      <c r="B23" s="493"/>
      <c r="C23" s="493"/>
      <c r="D23" s="496"/>
      <c r="E23" s="493"/>
      <c r="F23" s="497"/>
      <c r="G23" s="497"/>
      <c r="H23" s="496"/>
      <c r="I23" s="495"/>
      <c r="J23" s="494"/>
      <c r="K23" s="493"/>
    </row>
    <row r="24" spans="1:11">
      <c r="A24" s="498">
        <v>21</v>
      </c>
      <c r="B24" s="493"/>
      <c r="C24" s="493"/>
      <c r="D24" s="496"/>
      <c r="E24" s="493"/>
      <c r="F24" s="497"/>
      <c r="G24" s="497"/>
      <c r="H24" s="496"/>
      <c r="I24" s="495"/>
      <c r="J24" s="494"/>
      <c r="K24" s="493"/>
    </row>
    <row r="25" spans="1:11">
      <c r="A25" s="498">
        <v>22</v>
      </c>
      <c r="B25" s="493"/>
      <c r="C25" s="493"/>
      <c r="D25" s="496"/>
      <c r="E25" s="493"/>
      <c r="F25" s="497"/>
      <c r="G25" s="497"/>
      <c r="H25" s="496"/>
      <c r="I25" s="495"/>
      <c r="J25" s="494"/>
      <c r="K25" s="493"/>
    </row>
    <row r="26" spans="1:11">
      <c r="A26" s="498">
        <v>23</v>
      </c>
      <c r="B26" s="493"/>
      <c r="C26" s="493"/>
      <c r="D26" s="496"/>
      <c r="E26" s="493"/>
      <c r="F26" s="497"/>
      <c r="G26" s="497"/>
      <c r="H26" s="496"/>
      <c r="I26" s="495"/>
      <c r="J26" s="494"/>
      <c r="K26" s="493"/>
    </row>
    <row r="27" spans="1:11">
      <c r="A27" s="498">
        <v>24</v>
      </c>
      <c r="B27" s="493"/>
      <c r="C27" s="493"/>
      <c r="D27" s="496"/>
      <c r="E27" s="493"/>
      <c r="F27" s="497"/>
      <c r="G27" s="497"/>
      <c r="H27" s="496"/>
      <c r="I27" s="495"/>
      <c r="J27" s="494"/>
      <c r="K27" s="493"/>
    </row>
    <row r="28" spans="1:11">
      <c r="A28" s="498">
        <v>25</v>
      </c>
      <c r="B28" s="493"/>
      <c r="C28" s="493"/>
      <c r="D28" s="496"/>
      <c r="E28" s="493"/>
      <c r="F28" s="497"/>
      <c r="G28" s="497"/>
      <c r="H28" s="496"/>
      <c r="I28" s="495"/>
      <c r="J28" s="494"/>
      <c r="K28" s="493"/>
    </row>
    <row r="29" spans="1:11">
      <c r="A29" s="498">
        <v>26</v>
      </c>
      <c r="B29" s="493"/>
      <c r="C29" s="493"/>
      <c r="D29" s="496"/>
      <c r="E29" s="493"/>
      <c r="F29" s="497"/>
      <c r="G29" s="497"/>
      <c r="H29" s="496"/>
      <c r="I29" s="495"/>
      <c r="J29" s="494"/>
      <c r="K29" s="493"/>
    </row>
    <row r="30" spans="1:11">
      <c r="A30" s="498">
        <v>27</v>
      </c>
      <c r="B30" s="493"/>
      <c r="C30" s="493"/>
      <c r="D30" s="496"/>
      <c r="E30" s="493"/>
      <c r="F30" s="497"/>
      <c r="G30" s="497"/>
      <c r="H30" s="496"/>
      <c r="I30" s="495"/>
      <c r="J30" s="494"/>
      <c r="K30" s="493"/>
    </row>
    <row r="31" spans="1:11">
      <c r="A31" s="498">
        <v>28</v>
      </c>
      <c r="B31" s="493"/>
      <c r="C31" s="493"/>
      <c r="D31" s="496"/>
      <c r="E31" s="493"/>
      <c r="F31" s="497"/>
      <c r="G31" s="497"/>
      <c r="H31" s="496"/>
      <c r="I31" s="495"/>
      <c r="J31" s="494"/>
      <c r="K31" s="493"/>
    </row>
    <row r="32" spans="1:11">
      <c r="A32" s="498">
        <v>29</v>
      </c>
      <c r="B32" s="493"/>
      <c r="C32" s="493"/>
      <c r="D32" s="496"/>
      <c r="E32" s="493"/>
      <c r="F32" s="497"/>
      <c r="G32" s="497"/>
      <c r="H32" s="496"/>
      <c r="I32" s="495"/>
      <c r="J32" s="494"/>
      <c r="K32" s="493"/>
    </row>
    <row r="33" spans="1:11">
      <c r="A33" s="498">
        <v>30</v>
      </c>
      <c r="B33" s="493"/>
      <c r="C33" s="493"/>
      <c r="D33" s="496"/>
      <c r="E33" s="493"/>
      <c r="F33" s="497"/>
      <c r="G33" s="497"/>
      <c r="H33" s="496"/>
      <c r="I33" s="495"/>
      <c r="J33" s="494"/>
      <c r="K33" s="493"/>
    </row>
    <row r="34" spans="1:11">
      <c r="A34" s="498">
        <v>31</v>
      </c>
      <c r="B34" s="493"/>
      <c r="C34" s="493"/>
      <c r="D34" s="496"/>
      <c r="E34" s="493"/>
      <c r="F34" s="497"/>
      <c r="G34" s="497"/>
      <c r="H34" s="496"/>
      <c r="I34" s="495"/>
      <c r="J34" s="494"/>
      <c r="K34" s="493"/>
    </row>
    <row r="35" spans="1:11">
      <c r="A35" s="498">
        <v>32</v>
      </c>
      <c r="B35" s="493"/>
      <c r="C35" s="493"/>
      <c r="D35" s="496"/>
      <c r="E35" s="493"/>
      <c r="F35" s="497"/>
      <c r="G35" s="497"/>
      <c r="H35" s="496"/>
      <c r="I35" s="495"/>
      <c r="J35" s="494"/>
      <c r="K35" s="493"/>
    </row>
    <row r="36" spans="1:11">
      <c r="A36" s="498">
        <v>33</v>
      </c>
      <c r="B36" s="493"/>
      <c r="C36" s="493"/>
      <c r="D36" s="496"/>
      <c r="E36" s="493"/>
      <c r="F36" s="497"/>
      <c r="G36" s="497"/>
      <c r="H36" s="496"/>
      <c r="I36" s="495"/>
      <c r="J36" s="494"/>
      <c r="K36" s="493"/>
    </row>
    <row r="37" spans="1:11">
      <c r="A37" s="498">
        <v>34</v>
      </c>
      <c r="B37" s="493"/>
      <c r="C37" s="493"/>
      <c r="D37" s="496"/>
      <c r="E37" s="493"/>
      <c r="F37" s="497"/>
      <c r="G37" s="497"/>
      <c r="H37" s="496"/>
      <c r="I37" s="495"/>
      <c r="J37" s="494"/>
      <c r="K37" s="493"/>
    </row>
    <row r="38" spans="1:11">
      <c r="A38" s="498">
        <v>35</v>
      </c>
      <c r="B38" s="493"/>
      <c r="C38" s="493"/>
      <c r="D38" s="496"/>
      <c r="E38" s="493"/>
      <c r="F38" s="497"/>
      <c r="G38" s="497"/>
      <c r="H38" s="496"/>
      <c r="I38" s="495"/>
      <c r="J38" s="494"/>
      <c r="K38" s="493"/>
    </row>
    <row r="39" spans="1:11">
      <c r="A39" s="498">
        <v>36</v>
      </c>
      <c r="B39" s="493"/>
      <c r="C39" s="493"/>
      <c r="D39" s="496"/>
      <c r="E39" s="493"/>
      <c r="F39" s="497"/>
      <c r="G39" s="497"/>
      <c r="H39" s="496"/>
      <c r="I39" s="495"/>
      <c r="J39" s="494"/>
      <c r="K39" s="493"/>
    </row>
    <row r="40" spans="1:11">
      <c r="A40" s="498">
        <v>37</v>
      </c>
      <c r="B40" s="493"/>
      <c r="C40" s="493"/>
      <c r="D40" s="496"/>
      <c r="E40" s="493"/>
      <c r="F40" s="497"/>
      <c r="G40" s="497"/>
      <c r="H40" s="496"/>
      <c r="I40" s="495"/>
      <c r="J40" s="494"/>
      <c r="K40" s="493"/>
    </row>
    <row r="41" spans="1:11">
      <c r="A41" s="498">
        <v>38</v>
      </c>
      <c r="B41" s="493"/>
      <c r="C41" s="493"/>
      <c r="D41" s="496"/>
      <c r="E41" s="493"/>
      <c r="F41" s="497"/>
      <c r="G41" s="497"/>
      <c r="H41" s="496"/>
      <c r="I41" s="495"/>
      <c r="J41" s="494"/>
      <c r="K41" s="493"/>
    </row>
    <row r="42" spans="1:11">
      <c r="A42" s="498">
        <v>39</v>
      </c>
      <c r="B42" s="493"/>
      <c r="C42" s="493"/>
      <c r="D42" s="496"/>
      <c r="E42" s="493"/>
      <c r="F42" s="497"/>
      <c r="G42" s="497"/>
      <c r="H42" s="496"/>
      <c r="I42" s="495"/>
      <c r="J42" s="494"/>
      <c r="K42" s="493"/>
    </row>
    <row r="43" spans="1:11">
      <c r="A43" s="498">
        <v>40</v>
      </c>
      <c r="B43" s="493"/>
      <c r="C43" s="493"/>
      <c r="D43" s="496"/>
      <c r="E43" s="493"/>
      <c r="F43" s="497"/>
      <c r="G43" s="497"/>
      <c r="H43" s="496"/>
      <c r="I43" s="495"/>
      <c r="J43" s="494"/>
      <c r="K43" s="493"/>
    </row>
    <row r="44" spans="1:11">
      <c r="A44" s="498">
        <v>41</v>
      </c>
      <c r="B44" s="493"/>
      <c r="C44" s="493"/>
      <c r="D44" s="496"/>
      <c r="E44" s="493"/>
      <c r="F44" s="497"/>
      <c r="G44" s="497"/>
      <c r="H44" s="496"/>
      <c r="I44" s="495"/>
      <c r="J44" s="494"/>
      <c r="K44" s="493"/>
    </row>
    <row r="45" spans="1:11">
      <c r="A45" s="498">
        <v>42</v>
      </c>
      <c r="B45" s="493"/>
      <c r="C45" s="493"/>
      <c r="D45" s="496"/>
      <c r="E45" s="493"/>
      <c r="F45" s="497"/>
      <c r="G45" s="497"/>
      <c r="H45" s="496"/>
      <c r="I45" s="495"/>
      <c r="J45" s="494"/>
      <c r="K45" s="493"/>
    </row>
    <row r="46" spans="1:11">
      <c r="A46" s="498">
        <v>43</v>
      </c>
      <c r="B46" s="493"/>
      <c r="C46" s="493"/>
      <c r="D46" s="496"/>
      <c r="E46" s="493"/>
      <c r="F46" s="497"/>
      <c r="G46" s="497"/>
      <c r="H46" s="496"/>
      <c r="I46" s="495"/>
      <c r="J46" s="494"/>
      <c r="K46" s="493"/>
    </row>
    <row r="47" spans="1:11">
      <c r="A47" s="498">
        <v>44</v>
      </c>
      <c r="B47" s="493"/>
      <c r="C47" s="493"/>
      <c r="D47" s="496"/>
      <c r="E47" s="493"/>
      <c r="F47" s="497"/>
      <c r="G47" s="497"/>
      <c r="H47" s="496"/>
      <c r="I47" s="495"/>
      <c r="J47" s="494"/>
      <c r="K47" s="493"/>
    </row>
    <row r="48" spans="1:11">
      <c r="A48" s="498">
        <v>45</v>
      </c>
      <c r="B48" s="493"/>
      <c r="C48" s="493"/>
      <c r="D48" s="496"/>
      <c r="E48" s="493"/>
      <c r="F48" s="497"/>
      <c r="G48" s="497"/>
      <c r="H48" s="496"/>
      <c r="I48" s="495"/>
      <c r="J48" s="494"/>
      <c r="K48" s="493"/>
    </row>
    <row r="49" spans="1:11">
      <c r="A49" s="498">
        <v>46</v>
      </c>
      <c r="B49" s="493"/>
      <c r="C49" s="493"/>
      <c r="D49" s="496"/>
      <c r="E49" s="493"/>
      <c r="F49" s="497"/>
      <c r="G49" s="497"/>
      <c r="H49" s="496"/>
      <c r="I49" s="495"/>
      <c r="J49" s="494"/>
      <c r="K49" s="493"/>
    </row>
    <row r="50" spans="1:11">
      <c r="A50" s="498">
        <v>47</v>
      </c>
      <c r="B50" s="493"/>
      <c r="C50" s="493"/>
      <c r="D50" s="496"/>
      <c r="E50" s="493"/>
      <c r="F50" s="497"/>
      <c r="G50" s="497"/>
      <c r="H50" s="496"/>
      <c r="I50" s="495"/>
      <c r="J50" s="494"/>
      <c r="K50" s="493"/>
    </row>
    <row r="51" spans="1:11">
      <c r="A51" s="498">
        <v>48</v>
      </c>
      <c r="B51" s="493"/>
      <c r="C51" s="493"/>
      <c r="D51" s="496"/>
      <c r="E51" s="493"/>
      <c r="F51" s="497"/>
      <c r="G51" s="497"/>
      <c r="H51" s="496"/>
      <c r="I51" s="495"/>
      <c r="J51" s="494"/>
      <c r="K51" s="493"/>
    </row>
    <row r="52" spans="1:11">
      <c r="A52" s="498">
        <v>49</v>
      </c>
      <c r="B52" s="493"/>
      <c r="C52" s="493"/>
      <c r="D52" s="496"/>
      <c r="E52" s="493"/>
      <c r="F52" s="497"/>
      <c r="G52" s="497"/>
      <c r="H52" s="496"/>
      <c r="I52" s="495"/>
      <c r="J52" s="494"/>
      <c r="K52" s="493"/>
    </row>
    <row r="53" spans="1:11">
      <c r="A53" s="498">
        <v>50</v>
      </c>
      <c r="B53" s="493"/>
      <c r="C53" s="493"/>
      <c r="D53" s="496"/>
      <c r="E53" s="493"/>
      <c r="F53" s="497"/>
      <c r="G53" s="497"/>
      <c r="H53" s="496"/>
      <c r="I53" s="495"/>
      <c r="J53" s="494"/>
      <c r="K53" s="493"/>
    </row>
    <row r="54" spans="1:11">
      <c r="A54" s="498">
        <v>51</v>
      </c>
      <c r="B54" s="493"/>
      <c r="C54" s="493"/>
      <c r="D54" s="496"/>
      <c r="E54" s="493"/>
      <c r="F54" s="497"/>
      <c r="G54" s="497"/>
      <c r="H54" s="496"/>
      <c r="I54" s="495"/>
      <c r="J54" s="494"/>
      <c r="K54" s="493"/>
    </row>
    <row r="55" spans="1:11">
      <c r="A55" s="498">
        <v>52</v>
      </c>
      <c r="B55" s="493"/>
      <c r="C55" s="493"/>
      <c r="D55" s="496"/>
      <c r="E55" s="493"/>
      <c r="F55" s="497"/>
      <c r="G55" s="497"/>
      <c r="H55" s="496"/>
      <c r="I55" s="495"/>
      <c r="J55" s="494"/>
      <c r="K55" s="493"/>
    </row>
    <row r="56" spans="1:11">
      <c r="A56" s="498">
        <v>53</v>
      </c>
      <c r="B56" s="493"/>
      <c r="C56" s="493"/>
      <c r="D56" s="496"/>
      <c r="E56" s="493"/>
      <c r="F56" s="497"/>
      <c r="G56" s="497"/>
      <c r="H56" s="496"/>
      <c r="I56" s="495"/>
      <c r="J56" s="494"/>
      <c r="K56" s="493"/>
    </row>
    <row r="57" spans="1:11">
      <c r="A57" s="498">
        <v>54</v>
      </c>
      <c r="B57" s="493"/>
      <c r="C57" s="493"/>
      <c r="D57" s="496"/>
      <c r="E57" s="493"/>
      <c r="F57" s="497"/>
      <c r="G57" s="497"/>
      <c r="H57" s="496"/>
      <c r="I57" s="495"/>
      <c r="J57" s="494"/>
      <c r="K57" s="493"/>
    </row>
    <row r="58" spans="1:11">
      <c r="A58" s="498">
        <v>55</v>
      </c>
      <c r="B58" s="493"/>
      <c r="C58" s="493"/>
      <c r="D58" s="496"/>
      <c r="E58" s="493"/>
      <c r="F58" s="497"/>
      <c r="G58" s="497"/>
      <c r="H58" s="496"/>
      <c r="I58" s="495"/>
      <c r="J58" s="494"/>
      <c r="K58" s="493"/>
    </row>
    <row r="59" spans="1:11">
      <c r="A59" s="498">
        <v>56</v>
      </c>
      <c r="B59" s="493"/>
      <c r="C59" s="493"/>
      <c r="D59" s="496"/>
      <c r="E59" s="493"/>
      <c r="F59" s="497"/>
      <c r="G59" s="497"/>
      <c r="H59" s="496"/>
      <c r="I59" s="495"/>
      <c r="J59" s="494"/>
      <c r="K59" s="493"/>
    </row>
    <row r="60" spans="1:11">
      <c r="A60" s="498">
        <v>57</v>
      </c>
      <c r="B60" s="493"/>
      <c r="C60" s="493"/>
      <c r="D60" s="496"/>
      <c r="E60" s="493"/>
      <c r="F60" s="497"/>
      <c r="G60" s="497"/>
      <c r="H60" s="496"/>
      <c r="I60" s="495"/>
      <c r="J60" s="494"/>
      <c r="K60" s="493"/>
    </row>
    <row r="61" spans="1:11">
      <c r="A61" s="498">
        <v>58</v>
      </c>
      <c r="B61" s="493"/>
      <c r="C61" s="493"/>
      <c r="D61" s="496"/>
      <c r="E61" s="493"/>
      <c r="F61" s="497"/>
      <c r="G61" s="497"/>
      <c r="H61" s="496"/>
      <c r="I61" s="495"/>
      <c r="J61" s="494"/>
      <c r="K61" s="493"/>
    </row>
    <row r="62" spans="1:11">
      <c r="A62" s="498">
        <v>59</v>
      </c>
      <c r="B62" s="493"/>
      <c r="C62" s="493"/>
      <c r="D62" s="496"/>
      <c r="E62" s="493"/>
      <c r="F62" s="497"/>
      <c r="G62" s="497"/>
      <c r="H62" s="496"/>
      <c r="I62" s="495"/>
      <c r="J62" s="494"/>
      <c r="K62" s="493"/>
    </row>
    <row r="63" spans="1:11">
      <c r="A63" s="498">
        <v>60</v>
      </c>
      <c r="B63" s="493"/>
      <c r="C63" s="493"/>
      <c r="D63" s="496"/>
      <c r="E63" s="493"/>
      <c r="F63" s="497"/>
      <c r="G63" s="497"/>
      <c r="H63" s="496"/>
      <c r="I63" s="495"/>
      <c r="J63" s="494"/>
      <c r="K63" s="493"/>
    </row>
    <row r="64" spans="1:11">
      <c r="A64" s="498">
        <v>61</v>
      </c>
      <c r="B64" s="493"/>
      <c r="C64" s="493"/>
      <c r="D64" s="496"/>
      <c r="E64" s="493"/>
      <c r="F64" s="497"/>
      <c r="G64" s="497"/>
      <c r="H64" s="496"/>
      <c r="I64" s="495"/>
      <c r="J64" s="494"/>
      <c r="K64" s="493"/>
    </row>
    <row r="65" spans="1:11">
      <c r="A65" s="498">
        <v>62</v>
      </c>
      <c r="B65" s="493"/>
      <c r="C65" s="493"/>
      <c r="D65" s="496"/>
      <c r="E65" s="493"/>
      <c r="F65" s="497"/>
      <c r="G65" s="497"/>
      <c r="H65" s="496"/>
      <c r="I65" s="495"/>
      <c r="J65" s="494"/>
      <c r="K65" s="493"/>
    </row>
    <row r="66" spans="1:11">
      <c r="A66" s="498">
        <v>63</v>
      </c>
      <c r="B66" s="493"/>
      <c r="C66" s="493"/>
      <c r="D66" s="496"/>
      <c r="E66" s="493"/>
      <c r="F66" s="497"/>
      <c r="G66" s="497"/>
      <c r="H66" s="496"/>
      <c r="I66" s="495"/>
      <c r="J66" s="494"/>
      <c r="K66" s="493"/>
    </row>
    <row r="67" spans="1:11">
      <c r="A67" s="498">
        <v>64</v>
      </c>
      <c r="B67" s="493"/>
      <c r="C67" s="493"/>
      <c r="D67" s="496"/>
      <c r="E67" s="493"/>
      <c r="F67" s="497"/>
      <c r="G67" s="497"/>
      <c r="H67" s="496"/>
      <c r="I67" s="495"/>
      <c r="J67" s="494"/>
      <c r="K67" s="493"/>
    </row>
    <row r="68" spans="1:11">
      <c r="A68" s="498">
        <v>65</v>
      </c>
      <c r="B68" s="493"/>
      <c r="C68" s="493"/>
      <c r="D68" s="496"/>
      <c r="E68" s="493"/>
      <c r="F68" s="497"/>
      <c r="G68" s="497"/>
      <c r="H68" s="496"/>
      <c r="I68" s="495"/>
      <c r="J68" s="494"/>
      <c r="K68" s="493"/>
    </row>
    <row r="69" spans="1:11">
      <c r="A69" s="498">
        <v>66</v>
      </c>
      <c r="B69" s="493"/>
      <c r="C69" s="493"/>
      <c r="D69" s="496"/>
      <c r="E69" s="493"/>
      <c r="F69" s="497"/>
      <c r="G69" s="497"/>
      <c r="H69" s="496"/>
      <c r="I69" s="495"/>
      <c r="J69" s="494"/>
      <c r="K69" s="493"/>
    </row>
    <row r="70" spans="1:11">
      <c r="A70" s="498">
        <v>67</v>
      </c>
      <c r="B70" s="493"/>
      <c r="C70" s="493"/>
      <c r="D70" s="496"/>
      <c r="E70" s="493"/>
      <c r="F70" s="497"/>
      <c r="G70" s="497"/>
      <c r="H70" s="496"/>
      <c r="I70" s="495"/>
      <c r="J70" s="494"/>
      <c r="K70" s="493"/>
    </row>
    <row r="71" spans="1:11">
      <c r="A71" s="498">
        <v>68</v>
      </c>
      <c r="B71" s="493"/>
      <c r="C71" s="493"/>
      <c r="D71" s="496"/>
      <c r="E71" s="493"/>
      <c r="F71" s="497"/>
      <c r="G71" s="497"/>
      <c r="H71" s="496"/>
      <c r="I71" s="495"/>
      <c r="J71" s="494"/>
      <c r="K71" s="493"/>
    </row>
    <row r="72" spans="1:11">
      <c r="A72" s="498">
        <v>69</v>
      </c>
      <c r="B72" s="493"/>
      <c r="C72" s="493"/>
      <c r="D72" s="496"/>
      <c r="E72" s="493"/>
      <c r="F72" s="497"/>
      <c r="G72" s="497"/>
      <c r="H72" s="496"/>
      <c r="I72" s="495"/>
      <c r="J72" s="494"/>
      <c r="K72" s="493"/>
    </row>
    <row r="73" spans="1:11">
      <c r="A73" s="498">
        <v>70</v>
      </c>
      <c r="B73" s="493"/>
      <c r="C73" s="493"/>
      <c r="D73" s="496"/>
      <c r="E73" s="493"/>
      <c r="F73" s="497"/>
      <c r="G73" s="497"/>
      <c r="H73" s="496"/>
      <c r="I73" s="495"/>
      <c r="J73" s="494"/>
      <c r="K73" s="493"/>
    </row>
    <row r="74" spans="1:11">
      <c r="A74" s="498">
        <v>71</v>
      </c>
      <c r="B74" s="493"/>
      <c r="C74" s="493"/>
      <c r="D74" s="496"/>
      <c r="E74" s="493"/>
      <c r="F74" s="497"/>
      <c r="G74" s="497"/>
      <c r="H74" s="496"/>
      <c r="I74" s="495"/>
      <c r="J74" s="494"/>
      <c r="K74" s="493"/>
    </row>
    <row r="75" spans="1:11">
      <c r="A75" s="498">
        <v>72</v>
      </c>
      <c r="B75" s="493"/>
      <c r="C75" s="493"/>
      <c r="D75" s="496"/>
      <c r="E75" s="493"/>
      <c r="F75" s="497"/>
      <c r="G75" s="497"/>
      <c r="H75" s="496"/>
      <c r="I75" s="495"/>
      <c r="J75" s="494"/>
      <c r="K75" s="493"/>
    </row>
    <row r="76" spans="1:11">
      <c r="A76" s="498">
        <v>73</v>
      </c>
      <c r="B76" s="493"/>
      <c r="C76" s="493"/>
      <c r="D76" s="496"/>
      <c r="E76" s="493"/>
      <c r="F76" s="497"/>
      <c r="G76" s="497"/>
      <c r="H76" s="496"/>
      <c r="I76" s="495"/>
      <c r="J76" s="494"/>
      <c r="K76" s="493"/>
    </row>
    <row r="77" spans="1:11">
      <c r="A77" s="498">
        <v>74</v>
      </c>
      <c r="B77" s="493"/>
      <c r="C77" s="493"/>
      <c r="D77" s="496"/>
      <c r="E77" s="493"/>
      <c r="F77" s="497"/>
      <c r="G77" s="497"/>
      <c r="H77" s="496"/>
      <c r="I77" s="495"/>
      <c r="J77" s="494"/>
      <c r="K77" s="493"/>
    </row>
    <row r="78" spans="1:11">
      <c r="A78" s="498">
        <v>75</v>
      </c>
      <c r="B78" s="493"/>
      <c r="C78" s="493"/>
      <c r="D78" s="496"/>
      <c r="E78" s="493"/>
      <c r="F78" s="497"/>
      <c r="G78" s="497"/>
      <c r="H78" s="496"/>
      <c r="I78" s="495"/>
      <c r="J78" s="494"/>
      <c r="K78" s="493"/>
    </row>
    <row r="79" spans="1:11" ht="20.100000000000001" customHeight="1"/>
    <row r="80" spans="1:11">
      <c r="F80" s="492"/>
      <c r="G80" s="492"/>
      <c r="J80" s="491"/>
    </row>
    <row r="81" spans="6:10">
      <c r="F81" s="492"/>
      <c r="G81" s="492"/>
      <c r="J81" s="491"/>
    </row>
    <row r="82" spans="6:10">
      <c r="F82" s="492"/>
      <c r="G82" s="492"/>
      <c r="J82" s="491"/>
    </row>
    <row r="83" spans="6:10">
      <c r="F83" s="492"/>
      <c r="G83" s="492"/>
      <c r="J83" s="491"/>
    </row>
    <row r="84" spans="6:10">
      <c r="F84" s="492"/>
      <c r="G84" s="492"/>
      <c r="J84" s="491"/>
    </row>
    <row r="85" spans="6:10">
      <c r="F85" s="492"/>
      <c r="G85" s="492"/>
      <c r="J85" s="491"/>
    </row>
    <row r="86" spans="6:10">
      <c r="F86" s="492"/>
      <c r="G86" s="492"/>
      <c r="J86" s="491"/>
    </row>
    <row r="87" spans="6:10">
      <c r="F87" s="492"/>
      <c r="G87" s="492"/>
      <c r="J87" s="491"/>
    </row>
    <row r="88" spans="6:10">
      <c r="F88" s="492"/>
      <c r="G88" s="492"/>
      <c r="J88" s="491"/>
    </row>
    <row r="89" spans="6:10">
      <c r="F89" s="492"/>
      <c r="G89" s="492"/>
      <c r="J89" s="491"/>
    </row>
    <row r="90" spans="6:10">
      <c r="F90" s="492"/>
      <c r="G90" s="492"/>
      <c r="J90" s="491"/>
    </row>
    <row r="91" spans="6:10">
      <c r="F91" s="492"/>
      <c r="G91" s="492"/>
      <c r="J91" s="491"/>
    </row>
    <row r="92" spans="6:10">
      <c r="F92" s="492"/>
      <c r="G92" s="492"/>
      <c r="J92" s="491"/>
    </row>
    <row r="93" spans="6:10">
      <c r="F93" s="492"/>
      <c r="G93" s="492"/>
      <c r="J93" s="491"/>
    </row>
    <row r="94" spans="6:10">
      <c r="F94" s="492"/>
      <c r="G94" s="492"/>
      <c r="J94" s="491"/>
    </row>
    <row r="95" spans="6:10">
      <c r="F95" s="492"/>
      <c r="G95" s="492"/>
      <c r="J95" s="491"/>
    </row>
    <row r="96" spans="6:10">
      <c r="F96" s="492"/>
      <c r="G96" s="492"/>
      <c r="J96" s="491"/>
    </row>
    <row r="97" spans="6:10">
      <c r="F97" s="492"/>
      <c r="G97" s="492"/>
      <c r="J97" s="491"/>
    </row>
    <row r="98" spans="6:10">
      <c r="F98" s="492"/>
      <c r="G98" s="492"/>
      <c r="J98" s="491"/>
    </row>
    <row r="99" spans="6:10">
      <c r="F99" s="492"/>
      <c r="G99" s="492"/>
      <c r="J99" s="491"/>
    </row>
    <row r="100" spans="6:10">
      <c r="F100" s="492"/>
      <c r="G100" s="492"/>
      <c r="J100" s="491"/>
    </row>
    <row r="101" spans="6:10">
      <c r="F101" s="492"/>
      <c r="G101" s="492"/>
      <c r="J101" s="491"/>
    </row>
  </sheetData>
  <sheetProtection selectLockedCells="1"/>
  <mergeCells count="12">
    <mergeCell ref="H1:I1"/>
    <mergeCell ref="B1:G1"/>
    <mergeCell ref="K1:K3"/>
    <mergeCell ref="A2:A3"/>
    <mergeCell ref="C2:C3"/>
    <mergeCell ref="D2:D3"/>
    <mergeCell ref="E2:E3"/>
    <mergeCell ref="B2:B3"/>
    <mergeCell ref="F2:G2"/>
    <mergeCell ref="H2:H3"/>
    <mergeCell ref="I2:I3"/>
    <mergeCell ref="J2:J3"/>
  </mergeCells>
  <dataValidations count="3">
    <dataValidation type="textLength" allowBlank="1" showInputMessage="1" showErrorMessage="1" sqref="C4:C78">
      <formula1>1</formula1>
      <formula2>50</formula2>
    </dataValidation>
    <dataValidation type="textLength" operator="lessThan" allowBlank="1" showInputMessage="1" showErrorMessage="1" sqref="E4:E78">
      <formula1>250</formula1>
    </dataValidation>
    <dataValidation type="list" operator="lessThan" allowBlank="1" showInputMessage="1" showErrorMessage="1" sqref="D4:D78">
      <formula1>ProjectCategorySTA</formula1>
    </dataValidation>
  </dataValidations>
  <pageMargins left="0.25" right="0.25" top="0.75" bottom="0.75" header="0.3" footer="0.3"/>
  <pageSetup paperSize="17" scale="43" fitToHeight="0" orientation="landscape" cellComments="asDisplayed" r:id="rId1"/>
  <rowBreaks count="2" manualBreakCount="2">
    <brk id="28" max="16383" man="1"/>
    <brk id="5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G48"/>
  <sheetViews>
    <sheetView zoomScale="80" zoomScaleNormal="80" workbookViewId="0">
      <pane xSplit="3" ySplit="12" topLeftCell="D13" activePane="bottomRight" state="frozen"/>
      <selection activeCell="D28" sqref="D28"/>
      <selection pane="topRight" activeCell="D28" sqref="D28"/>
      <selection pane="bottomLeft" activeCell="D28" sqref="D28"/>
      <selection pane="bottomRight" activeCell="J38" sqref="J38"/>
    </sheetView>
  </sheetViews>
  <sheetFormatPr defaultColWidth="8.85546875" defaultRowHeight="15"/>
  <cols>
    <col min="1" max="1" width="12.28515625" style="40" customWidth="1"/>
    <col min="2" max="2" width="8.85546875" style="40" customWidth="1"/>
    <col min="3" max="3" width="70.140625" style="40" customWidth="1"/>
    <col min="4" max="5" width="18" style="40" bestFit="1" customWidth="1"/>
    <col min="6" max="6" width="16.140625" style="40" customWidth="1"/>
    <col min="7" max="7" width="13.7109375" style="40" customWidth="1"/>
    <col min="8" max="8" width="8.85546875" style="40" customWidth="1"/>
    <col min="9" max="9" width="14" style="40" bestFit="1" customWidth="1"/>
    <col min="10" max="10" width="12.5703125" style="40" bestFit="1" customWidth="1"/>
    <col min="11" max="11" width="10.5703125" style="40" bestFit="1" customWidth="1"/>
    <col min="12" max="12" width="12.5703125" style="40" bestFit="1" customWidth="1"/>
    <col min="13" max="16384" width="8.85546875" style="40"/>
  </cols>
  <sheetData>
    <row r="1" spans="1:7">
      <c r="G1" s="41" t="s">
        <v>28</v>
      </c>
    </row>
    <row r="2" spans="1:7" ht="18">
      <c r="A2" s="42" t="s">
        <v>29</v>
      </c>
      <c r="B2" s="42"/>
      <c r="C2" s="43"/>
      <c r="D2" s="44"/>
      <c r="E2" s="45"/>
      <c r="F2" s="45"/>
      <c r="G2" s="45"/>
    </row>
    <row r="3" spans="1:7" ht="18">
      <c r="A3" s="42"/>
      <c r="B3" s="42"/>
      <c r="C3" s="43"/>
      <c r="D3" s="44"/>
      <c r="E3" s="45"/>
      <c r="F3" s="45"/>
      <c r="G3" s="45"/>
    </row>
    <row r="4" spans="1:7">
      <c r="A4" s="38"/>
      <c r="B4" s="38"/>
      <c r="C4" s="38"/>
      <c r="D4" s="38"/>
      <c r="E4" s="38"/>
      <c r="F4" s="38"/>
      <c r="G4" s="38"/>
    </row>
    <row r="5" spans="1:7">
      <c r="A5" s="2" t="s">
        <v>279</v>
      </c>
      <c r="B5" s="6"/>
      <c r="C5" s="2"/>
      <c r="D5" s="2"/>
      <c r="E5" s="2"/>
      <c r="F5" s="7" t="s">
        <v>26</v>
      </c>
      <c r="G5" s="238">
        <f ca="1">+'A-10'!$F$7</f>
        <v>43217</v>
      </c>
    </row>
    <row r="6" spans="1:7" ht="15.75" thickBot="1">
      <c r="A6" s="38"/>
      <c r="B6" s="38"/>
      <c r="C6" s="38"/>
      <c r="D6" s="46"/>
      <c r="E6" s="46"/>
      <c r="F6" s="7" t="s">
        <v>27</v>
      </c>
      <c r="G6" s="7"/>
    </row>
    <row r="7" spans="1:7" ht="15.75" thickTop="1">
      <c r="A7" s="48" t="s">
        <v>103</v>
      </c>
      <c r="B7" s="49"/>
      <c r="C7" s="178"/>
      <c r="D7" s="51" t="s">
        <v>30</v>
      </c>
      <c r="E7" s="51" t="s">
        <v>31</v>
      </c>
      <c r="F7" s="51" t="s">
        <v>32</v>
      </c>
      <c r="G7" s="52" t="s">
        <v>31</v>
      </c>
    </row>
    <row r="8" spans="1:7">
      <c r="A8" s="53"/>
      <c r="B8" s="54" t="s">
        <v>33</v>
      </c>
      <c r="C8" s="55"/>
      <c r="D8" s="56" t="s">
        <v>34</v>
      </c>
      <c r="E8" s="56" t="s">
        <v>34</v>
      </c>
      <c r="F8" s="56" t="s">
        <v>34</v>
      </c>
      <c r="G8" s="57" t="s">
        <v>35</v>
      </c>
    </row>
    <row r="9" spans="1:7">
      <c r="A9" s="53"/>
      <c r="B9" s="54" t="s">
        <v>36</v>
      </c>
      <c r="C9" s="393" t="s">
        <v>37</v>
      </c>
      <c r="D9" s="56" t="s">
        <v>9</v>
      </c>
      <c r="E9" s="56" t="s">
        <v>10</v>
      </c>
      <c r="F9" s="56" t="s">
        <v>11</v>
      </c>
      <c r="G9" s="57" t="s">
        <v>38</v>
      </c>
    </row>
    <row r="10" spans="1:7" ht="15.75" thickBot="1">
      <c r="A10" s="58" t="s">
        <v>12</v>
      </c>
      <c r="B10" s="59" t="s">
        <v>39</v>
      </c>
      <c r="C10" s="394" t="s">
        <v>40</v>
      </c>
      <c r="D10" s="60" t="s">
        <v>295</v>
      </c>
      <c r="E10" s="60" t="s">
        <v>295</v>
      </c>
      <c r="F10" s="60" t="s">
        <v>295</v>
      </c>
      <c r="G10" s="61" t="s">
        <v>41</v>
      </c>
    </row>
    <row r="11" spans="1:7" ht="15.75" thickTop="1">
      <c r="A11" s="53"/>
      <c r="B11" s="62"/>
      <c r="C11" s="63" t="s">
        <v>42</v>
      </c>
      <c r="D11" s="56"/>
      <c r="E11" s="56"/>
      <c r="F11" s="56"/>
      <c r="G11" s="57"/>
    </row>
    <row r="12" spans="1:7" ht="8.25" customHeight="1">
      <c r="A12" s="53"/>
      <c r="B12" s="62"/>
      <c r="C12" s="55"/>
      <c r="D12" s="56"/>
      <c r="E12" s="56"/>
      <c r="F12" s="56"/>
      <c r="G12" s="57"/>
    </row>
    <row r="13" spans="1:7">
      <c r="A13" s="64">
        <v>1</v>
      </c>
      <c r="B13" s="65">
        <v>401</v>
      </c>
      <c r="C13" s="66" t="s">
        <v>43</v>
      </c>
      <c r="D13" s="67"/>
      <c r="E13" s="67"/>
      <c r="F13" s="67"/>
      <c r="G13" s="80">
        <f t="shared" ref="G13:G20" si="0">IF(E13=0,0,(F13-E13)/E13)</f>
        <v>0</v>
      </c>
    </row>
    <row r="14" spans="1:7">
      <c r="A14" s="64">
        <v>2</v>
      </c>
      <c r="B14" s="69">
        <v>402</v>
      </c>
      <c r="C14" s="70" t="s">
        <v>44</v>
      </c>
      <c r="D14" s="67"/>
      <c r="E14" s="67"/>
      <c r="F14" s="67"/>
      <c r="G14" s="68">
        <f t="shared" si="0"/>
        <v>0</v>
      </c>
    </row>
    <row r="15" spans="1:7">
      <c r="A15" s="64">
        <v>3</v>
      </c>
      <c r="B15" s="69">
        <v>403</v>
      </c>
      <c r="C15" s="70" t="s">
        <v>45</v>
      </c>
      <c r="D15" s="67"/>
      <c r="E15" s="223"/>
      <c r="F15" s="67"/>
      <c r="G15" s="68">
        <f t="shared" si="0"/>
        <v>0</v>
      </c>
    </row>
    <row r="16" spans="1:7">
      <c r="A16" s="64">
        <v>4</v>
      </c>
      <c r="B16" s="69">
        <v>404</v>
      </c>
      <c r="C16" s="71" t="s">
        <v>46</v>
      </c>
      <c r="D16" s="67"/>
      <c r="E16" s="223"/>
      <c r="F16" s="67"/>
      <c r="G16" s="68">
        <f t="shared" si="0"/>
        <v>0</v>
      </c>
    </row>
    <row r="17" spans="1:7">
      <c r="A17" s="64">
        <v>5</v>
      </c>
      <c r="B17" s="69">
        <v>405</v>
      </c>
      <c r="C17" s="71" t="s">
        <v>47</v>
      </c>
      <c r="D17" s="67"/>
      <c r="E17" s="223"/>
      <c r="F17" s="67"/>
      <c r="G17" s="68">
        <f t="shared" si="0"/>
        <v>0</v>
      </c>
    </row>
    <row r="18" spans="1:7">
      <c r="A18" s="64">
        <v>6</v>
      </c>
      <c r="B18" s="69">
        <v>406</v>
      </c>
      <c r="C18" s="71" t="s">
        <v>48</v>
      </c>
      <c r="D18" s="67"/>
      <c r="E18" s="223"/>
      <c r="F18" s="67"/>
      <c r="G18" s="68">
        <f t="shared" si="0"/>
        <v>0</v>
      </c>
    </row>
    <row r="19" spans="1:7">
      <c r="A19" s="64">
        <v>7</v>
      </c>
      <c r="B19" s="69">
        <v>407</v>
      </c>
      <c r="C19" s="70" t="s">
        <v>49</v>
      </c>
      <c r="D19" s="67"/>
      <c r="E19" s="223"/>
      <c r="F19" s="67"/>
      <c r="G19" s="68">
        <f t="shared" si="0"/>
        <v>0</v>
      </c>
    </row>
    <row r="20" spans="1:7" s="106" customFormat="1" ht="15.75">
      <c r="A20" s="102">
        <v>8</v>
      </c>
      <c r="B20" s="103"/>
      <c r="C20" s="104" t="s">
        <v>50</v>
      </c>
      <c r="D20" s="105">
        <f>SUM(D13:D19)</f>
        <v>0</v>
      </c>
      <c r="E20" s="224">
        <f>SUM(E13:E19)</f>
        <v>0</v>
      </c>
      <c r="F20" s="105">
        <f>SUM(F13:F19)</f>
        <v>0</v>
      </c>
      <c r="G20" s="100">
        <f t="shared" si="0"/>
        <v>0</v>
      </c>
    </row>
    <row r="21" spans="1:7">
      <c r="A21" s="73"/>
      <c r="B21" s="74"/>
      <c r="C21" s="75"/>
      <c r="D21" s="76"/>
      <c r="E21" s="225"/>
      <c r="F21" s="76"/>
      <c r="G21" s="77"/>
    </row>
    <row r="22" spans="1:7">
      <c r="A22" s="64">
        <v>9</v>
      </c>
      <c r="B22" s="65">
        <v>409</v>
      </c>
      <c r="C22" s="78" t="s">
        <v>51</v>
      </c>
      <c r="D22" s="79"/>
      <c r="E22" s="226"/>
      <c r="F22" s="79"/>
      <c r="G22" s="80"/>
    </row>
    <row r="23" spans="1:7">
      <c r="A23" s="64">
        <v>10</v>
      </c>
      <c r="B23" s="69"/>
      <c r="C23" s="71" t="s">
        <v>52</v>
      </c>
      <c r="D23" s="67"/>
      <c r="E23" s="223"/>
      <c r="F23" s="67"/>
      <c r="G23" s="68">
        <f t="shared" ref="G23:G28" si="1">IF(E23=0,0,(F23-E23)/E23)</f>
        <v>0</v>
      </c>
    </row>
    <row r="24" spans="1:7">
      <c r="A24" s="64"/>
      <c r="B24" s="69"/>
      <c r="C24" s="71" t="s">
        <v>53</v>
      </c>
      <c r="D24" s="67"/>
      <c r="E24" s="223"/>
      <c r="F24" s="67"/>
      <c r="G24" s="68">
        <f t="shared" si="1"/>
        <v>0</v>
      </c>
    </row>
    <row r="25" spans="1:7">
      <c r="A25" s="64"/>
      <c r="B25" s="69"/>
      <c r="C25" s="71" t="s">
        <v>130</v>
      </c>
      <c r="D25" s="67"/>
      <c r="E25" s="223"/>
      <c r="F25" s="67"/>
      <c r="G25" s="68">
        <f t="shared" si="1"/>
        <v>0</v>
      </c>
    </row>
    <row r="26" spans="1:7">
      <c r="A26" s="64">
        <v>11</v>
      </c>
      <c r="B26" s="69"/>
      <c r="C26" s="71" t="s">
        <v>54</v>
      </c>
      <c r="D26" s="67"/>
      <c r="E26" s="223"/>
      <c r="F26" s="67"/>
      <c r="G26" s="68">
        <f t="shared" si="1"/>
        <v>0</v>
      </c>
    </row>
    <row r="27" spans="1:7">
      <c r="A27" s="64">
        <v>12</v>
      </c>
      <c r="B27" s="69"/>
      <c r="C27" s="71" t="s">
        <v>55</v>
      </c>
      <c r="D27" s="67"/>
      <c r="E27" s="223"/>
      <c r="F27" s="67"/>
      <c r="G27" s="68">
        <f t="shared" si="1"/>
        <v>0</v>
      </c>
    </row>
    <row r="28" spans="1:7" s="106" customFormat="1" ht="15.75">
      <c r="A28" s="102">
        <v>13</v>
      </c>
      <c r="B28" s="107"/>
      <c r="C28" s="104" t="s">
        <v>56</v>
      </c>
      <c r="D28" s="105">
        <f>SUM(D23:D27)</f>
        <v>0</v>
      </c>
      <c r="E28" s="224">
        <f>SUM(E23:E27)</f>
        <v>0</v>
      </c>
      <c r="F28" s="105">
        <f>SUM(F23:F27)</f>
        <v>0</v>
      </c>
      <c r="G28" s="100">
        <f t="shared" si="1"/>
        <v>0</v>
      </c>
    </row>
    <row r="29" spans="1:7">
      <c r="A29" s="73"/>
      <c r="B29" s="81"/>
      <c r="C29" s="82"/>
      <c r="D29" s="76"/>
      <c r="E29" s="225"/>
      <c r="F29" s="76"/>
      <c r="G29" s="77"/>
    </row>
    <row r="30" spans="1:7">
      <c r="A30" s="64">
        <v>14</v>
      </c>
      <c r="B30" s="65">
        <v>411</v>
      </c>
      <c r="C30" s="66" t="s">
        <v>57</v>
      </c>
      <c r="D30" s="79"/>
      <c r="E30" s="226"/>
      <c r="F30" s="79"/>
      <c r="G30" s="80"/>
    </row>
    <row r="31" spans="1:7">
      <c r="A31" s="64">
        <v>15</v>
      </c>
      <c r="B31" s="69"/>
      <c r="C31" s="70" t="s">
        <v>58</v>
      </c>
      <c r="D31" s="67"/>
      <c r="E31" s="223"/>
      <c r="F31" s="67"/>
      <c r="G31" s="68">
        <f>IF(E31=0,0,(F31-E31)/E31)</f>
        <v>0</v>
      </c>
    </row>
    <row r="32" spans="1:7">
      <c r="A32" s="64">
        <v>16</v>
      </c>
      <c r="B32" s="72"/>
      <c r="C32" s="70" t="s">
        <v>59</v>
      </c>
      <c r="D32" s="67"/>
      <c r="E32" s="223"/>
      <c r="F32" s="67"/>
      <c r="G32" s="68">
        <f>IF(E32=0,0,(F32-E32)/E32)</f>
        <v>0</v>
      </c>
    </row>
    <row r="33" spans="1:7" s="106" customFormat="1" ht="15.75">
      <c r="A33" s="102">
        <v>17</v>
      </c>
      <c r="B33" s="107"/>
      <c r="C33" s="104" t="s">
        <v>60</v>
      </c>
      <c r="D33" s="105">
        <f>SUM(D31:D32)</f>
        <v>0</v>
      </c>
      <c r="E33" s="224">
        <f>SUM(E31:E32)</f>
        <v>0</v>
      </c>
      <c r="F33" s="105">
        <f>SUM(F31:F32)</f>
        <v>0</v>
      </c>
      <c r="G33" s="100">
        <f>IF(E33=0,0,(F33-E33)/E33)</f>
        <v>0</v>
      </c>
    </row>
    <row r="34" spans="1:7">
      <c r="A34" s="73"/>
      <c r="B34" s="81"/>
      <c r="C34" s="75"/>
      <c r="D34" s="76"/>
      <c r="E34" s="225"/>
      <c r="F34" s="76"/>
      <c r="G34" s="77"/>
    </row>
    <row r="35" spans="1:7">
      <c r="A35" s="64">
        <v>18</v>
      </c>
      <c r="B35" s="83">
        <v>413</v>
      </c>
      <c r="C35" s="84" t="s">
        <v>61</v>
      </c>
      <c r="D35" s="79"/>
      <c r="E35" s="226"/>
      <c r="F35" s="79"/>
      <c r="G35" s="80"/>
    </row>
    <row r="36" spans="1:7">
      <c r="A36" s="64">
        <v>19</v>
      </c>
      <c r="B36" s="85"/>
      <c r="C36" s="86" t="s">
        <v>62</v>
      </c>
      <c r="D36" s="67"/>
      <c r="E36" s="223"/>
      <c r="F36" s="67"/>
      <c r="G36" s="68">
        <f>IF(E36=0,0,(F36-E36)/E36)</f>
        <v>0</v>
      </c>
    </row>
    <row r="37" spans="1:7">
      <c r="A37" s="64">
        <v>20</v>
      </c>
      <c r="B37" s="69"/>
      <c r="C37" s="86" t="s">
        <v>285</v>
      </c>
      <c r="D37" s="67"/>
      <c r="E37" s="223"/>
      <c r="F37" s="67"/>
      <c r="G37" s="68">
        <f>IF(E37=0,0,(F37-E37)/E37)</f>
        <v>0</v>
      </c>
    </row>
    <row r="38" spans="1:7">
      <c r="A38" s="64">
        <v>21</v>
      </c>
      <c r="B38" s="72"/>
      <c r="C38" s="71" t="s">
        <v>63</v>
      </c>
      <c r="D38" s="67"/>
      <c r="E38" s="223"/>
      <c r="F38" s="67"/>
      <c r="G38" s="68">
        <f>IF(E38=0,0,(F38-E38)/E38)</f>
        <v>0</v>
      </c>
    </row>
    <row r="39" spans="1:7" s="106" customFormat="1" ht="15.75">
      <c r="A39" s="102">
        <v>22</v>
      </c>
      <c r="B39" s="108"/>
      <c r="C39" s="104" t="s">
        <v>64</v>
      </c>
      <c r="D39" s="105">
        <f>SUM(D36:D38)</f>
        <v>0</v>
      </c>
      <c r="E39" s="224">
        <f>SUM(E36:E38)</f>
        <v>0</v>
      </c>
      <c r="F39" s="105">
        <f>SUM(F36:F38)</f>
        <v>0</v>
      </c>
      <c r="G39" s="100">
        <f>IF(E39=0,0,(F39-E39)/E39)</f>
        <v>0</v>
      </c>
    </row>
    <row r="40" spans="1:7">
      <c r="A40" s="73"/>
      <c r="B40" s="87"/>
      <c r="C40" s="75"/>
      <c r="D40" s="76"/>
      <c r="E40" s="225"/>
      <c r="F40" s="76"/>
      <c r="G40" s="77"/>
    </row>
    <row r="41" spans="1:7">
      <c r="A41" s="64">
        <v>23</v>
      </c>
      <c r="B41" s="88"/>
      <c r="C41" s="66" t="s">
        <v>65</v>
      </c>
      <c r="D41" s="67"/>
      <c r="E41" s="223"/>
      <c r="F41" s="67"/>
      <c r="G41" s="80">
        <f>IF(E41=0,0,(F41-E41)/E41)</f>
        <v>0</v>
      </c>
    </row>
    <row r="42" spans="1:7">
      <c r="A42" s="89"/>
      <c r="B42" s="90"/>
      <c r="C42" s="91"/>
      <c r="D42" s="92"/>
      <c r="E42" s="92"/>
      <c r="F42" s="92"/>
      <c r="G42" s="93"/>
    </row>
    <row r="43" spans="1:7" s="106" customFormat="1" ht="15.75">
      <c r="A43" s="102">
        <v>24</v>
      </c>
      <c r="B43" s="109"/>
      <c r="C43" s="110" t="s">
        <v>66</v>
      </c>
      <c r="D43" s="105">
        <f>SUM(D40:D42)</f>
        <v>0</v>
      </c>
      <c r="E43" s="105">
        <f>SUM(E40:E42)</f>
        <v>0</v>
      </c>
      <c r="F43" s="105">
        <f>SUM(F40:F42)</f>
        <v>0</v>
      </c>
      <c r="G43" s="100">
        <f>IF(E43=0,0,(F43-E43)/E43)</f>
        <v>0</v>
      </c>
    </row>
    <row r="44" spans="1:7">
      <c r="A44" s="89"/>
      <c r="B44" s="87"/>
      <c r="C44" s="94"/>
      <c r="D44" s="76"/>
      <c r="E44" s="76"/>
      <c r="F44" s="76"/>
      <c r="G44" s="77"/>
    </row>
    <row r="45" spans="1:7" s="106" customFormat="1" ht="15.75">
      <c r="A45" s="102">
        <v>25</v>
      </c>
      <c r="B45" s="112"/>
      <c r="C45" s="113" t="s">
        <v>67</v>
      </c>
      <c r="D45" s="111">
        <f>D43+D39+D33+D28</f>
        <v>0</v>
      </c>
      <c r="E45" s="111">
        <f>E43+E39+E33+E28</f>
        <v>0</v>
      </c>
      <c r="F45" s="111">
        <f>F43+F39+F33+F28</f>
        <v>0</v>
      </c>
      <c r="G45" s="100">
        <f>IF(E45=0,0,(F45-E45)/E45)</f>
        <v>0</v>
      </c>
    </row>
    <row r="46" spans="1:7" ht="16.5" thickBot="1">
      <c r="A46" s="95">
        <v>26</v>
      </c>
      <c r="B46" s="96"/>
      <c r="C46" s="97" t="s">
        <v>68</v>
      </c>
      <c r="D46" s="98">
        <f>+D45+D20</f>
        <v>0</v>
      </c>
      <c r="E46" s="98">
        <f>+E45+E20</f>
        <v>0</v>
      </c>
      <c r="F46" s="98">
        <f>+F45+F20</f>
        <v>0</v>
      </c>
      <c r="G46" s="101">
        <f>IF(E46=0,0,(F46-E46)/E46)</f>
        <v>0</v>
      </c>
    </row>
    <row r="47" spans="1:7" ht="15.75" thickTop="1">
      <c r="A47" s="38"/>
      <c r="B47" s="38"/>
      <c r="C47" s="38"/>
      <c r="D47" s="38"/>
      <c r="E47" s="38"/>
      <c r="F47" s="38"/>
      <c r="G47" s="38"/>
    </row>
    <row r="48" spans="1:7">
      <c r="A48" s="99"/>
      <c r="B48" s="99"/>
      <c r="C48" s="38"/>
      <c r="D48" s="221"/>
      <c r="E48" s="221"/>
      <c r="F48" s="221"/>
      <c r="G48" s="38"/>
    </row>
  </sheetData>
  <phoneticPr fontId="0" type="noConversion"/>
  <pageMargins left="0.7" right="0.7" top="0.75" bottom="0.75" header="0.3" footer="0.3"/>
  <pageSetup scale="58"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H36"/>
  <sheetViews>
    <sheetView zoomScale="90" zoomScaleNormal="90" workbookViewId="0">
      <selection activeCell="C23" sqref="C23"/>
    </sheetView>
  </sheetViews>
  <sheetFormatPr defaultColWidth="8.85546875" defaultRowHeight="15"/>
  <cols>
    <col min="1" max="1" width="10.42578125" style="372" customWidth="1"/>
    <col min="2" max="2" width="10.42578125" style="40" customWidth="1"/>
    <col min="3" max="3" width="52" style="40" customWidth="1"/>
    <col min="4" max="6" width="21.7109375" style="40" customWidth="1"/>
    <col min="7" max="7" width="13.7109375" style="40" customWidth="1"/>
    <col min="8" max="16384" width="8.85546875" style="40"/>
  </cols>
  <sheetData>
    <row r="1" spans="1:8">
      <c r="A1" s="358"/>
      <c r="B1" s="99" t="s">
        <v>0</v>
      </c>
      <c r="D1" s="38"/>
      <c r="E1" s="38"/>
      <c r="F1" s="38"/>
      <c r="G1" s="127" t="s">
        <v>69</v>
      </c>
    </row>
    <row r="2" spans="1:8">
      <c r="A2" s="359"/>
      <c r="B2" s="38"/>
      <c r="C2" s="38"/>
      <c r="D2" s="38"/>
      <c r="E2" s="38"/>
      <c r="F2" s="38"/>
      <c r="G2" s="38"/>
    </row>
    <row r="3" spans="1:8" ht="18">
      <c r="A3" s="360"/>
      <c r="B3" s="42" t="s">
        <v>70</v>
      </c>
      <c r="C3" s="43"/>
      <c r="D3" s="44"/>
      <c r="E3" s="45"/>
      <c r="F3" s="45"/>
      <c r="G3" s="45"/>
    </row>
    <row r="4" spans="1:8">
      <c r="A4" s="359"/>
      <c r="B4" s="38"/>
      <c r="C4" s="38"/>
      <c r="D4" s="38"/>
      <c r="E4" s="38"/>
      <c r="F4" s="38"/>
      <c r="G4" s="38"/>
    </row>
    <row r="5" spans="1:8">
      <c r="A5" s="361"/>
      <c r="B5" s="2" t="s">
        <v>280</v>
      </c>
      <c r="C5" s="6"/>
      <c r="D5" s="356"/>
      <c r="E5" s="2"/>
      <c r="F5" s="7" t="s">
        <v>26</v>
      </c>
      <c r="G5" s="238">
        <f ca="1">+'A-10'!$F$7</f>
        <v>43217</v>
      </c>
      <c r="H5" s="47"/>
    </row>
    <row r="6" spans="1:8" ht="15.75" thickBot="1">
      <c r="A6" s="359"/>
      <c r="B6" s="38"/>
      <c r="C6" s="38"/>
      <c r="D6" s="46"/>
      <c r="E6" s="46"/>
      <c r="F6" s="7" t="s">
        <v>27</v>
      </c>
      <c r="G6" s="7"/>
    </row>
    <row r="7" spans="1:8" ht="15.75" thickTop="1">
      <c r="A7" s="163"/>
      <c r="B7" s="48" t="s">
        <v>103</v>
      </c>
      <c r="C7" s="50"/>
      <c r="D7" s="51" t="s">
        <v>30</v>
      </c>
      <c r="E7" s="51" t="s">
        <v>31</v>
      </c>
      <c r="F7" s="51" t="s">
        <v>32</v>
      </c>
      <c r="G7" s="52" t="s">
        <v>31</v>
      </c>
    </row>
    <row r="8" spans="1:8">
      <c r="A8" s="362"/>
      <c r="B8" s="53" t="s">
        <v>33</v>
      </c>
      <c r="C8" s="128"/>
      <c r="D8" s="56" t="s">
        <v>34</v>
      </c>
      <c r="E8" s="56" t="s">
        <v>34</v>
      </c>
      <c r="F8" s="56" t="s">
        <v>34</v>
      </c>
      <c r="G8" s="57" t="s">
        <v>35</v>
      </c>
    </row>
    <row r="9" spans="1:8">
      <c r="A9" s="362"/>
      <c r="B9" s="53" t="s">
        <v>36</v>
      </c>
      <c r="C9" s="128"/>
      <c r="D9" s="56" t="s">
        <v>9</v>
      </c>
      <c r="E9" s="56" t="s">
        <v>10</v>
      </c>
      <c r="F9" s="56" t="s">
        <v>11</v>
      </c>
      <c r="G9" s="57" t="s">
        <v>38</v>
      </c>
    </row>
    <row r="10" spans="1:8" ht="15.75" thickBot="1">
      <c r="A10" s="363" t="s">
        <v>12</v>
      </c>
      <c r="B10" s="58" t="s">
        <v>39</v>
      </c>
      <c r="C10" s="129"/>
      <c r="D10" s="349" t="s">
        <v>295</v>
      </c>
      <c r="E10" s="60" t="s">
        <v>295</v>
      </c>
      <c r="F10" s="60" t="s">
        <v>295</v>
      </c>
      <c r="G10" s="61" t="s">
        <v>41</v>
      </c>
    </row>
    <row r="11" spans="1:8" ht="15.75" thickTop="1">
      <c r="A11" s="364">
        <v>1</v>
      </c>
      <c r="B11" s="130">
        <v>501</v>
      </c>
      <c r="C11" s="131" t="s">
        <v>71</v>
      </c>
      <c r="D11" s="132"/>
      <c r="E11" s="132"/>
      <c r="F11" s="132"/>
      <c r="G11" s="133"/>
    </row>
    <row r="12" spans="1:8">
      <c r="A12" s="365">
        <v>2</v>
      </c>
      <c r="B12" s="134">
        <v>0.02</v>
      </c>
      <c r="C12" s="135" t="s">
        <v>72</v>
      </c>
      <c r="D12" s="232"/>
      <c r="E12" s="232"/>
      <c r="F12" s="232"/>
      <c r="G12" s="138">
        <f>IF(E12=0,0,(F12-E12)/E12)</f>
        <v>0</v>
      </c>
    </row>
    <row r="13" spans="1:8">
      <c r="A13" s="366">
        <v>3</v>
      </c>
      <c r="B13" s="136">
        <v>0.01</v>
      </c>
      <c r="C13" s="137" t="s">
        <v>73</v>
      </c>
      <c r="D13" s="274"/>
      <c r="E13" s="274"/>
      <c r="F13" s="274"/>
      <c r="G13" s="138">
        <f t="shared" ref="G13:G34" si="0">IF(E13=0,0,(F13-E13)/E13)</f>
        <v>0</v>
      </c>
    </row>
    <row r="14" spans="1:8">
      <c r="A14" s="367">
        <v>4</v>
      </c>
      <c r="B14" s="139">
        <v>502</v>
      </c>
      <c r="C14" s="140" t="s">
        <v>74</v>
      </c>
      <c r="D14" s="273"/>
      <c r="E14" s="273"/>
      <c r="F14" s="273"/>
      <c r="G14" s="138">
        <f t="shared" si="0"/>
        <v>0</v>
      </c>
    </row>
    <row r="15" spans="1:8">
      <c r="A15" s="368">
        <v>5</v>
      </c>
      <c r="B15" s="141">
        <v>503</v>
      </c>
      <c r="C15" s="142" t="s">
        <v>75</v>
      </c>
      <c r="D15" s="275"/>
      <c r="E15" s="275"/>
      <c r="F15" s="275"/>
      <c r="G15" s="348">
        <f t="shared" si="0"/>
        <v>0</v>
      </c>
    </row>
    <row r="16" spans="1:8">
      <c r="A16" s="364">
        <v>6</v>
      </c>
      <c r="B16" s="130">
        <v>504</v>
      </c>
      <c r="C16" s="131" t="s">
        <v>76</v>
      </c>
      <c r="D16" s="276"/>
      <c r="E16" s="276"/>
      <c r="F16" s="276"/>
      <c r="G16" s="138">
        <f t="shared" si="0"/>
        <v>0</v>
      </c>
    </row>
    <row r="17" spans="1:7">
      <c r="A17" s="365">
        <v>7</v>
      </c>
      <c r="B17" s="134">
        <v>0.01</v>
      </c>
      <c r="C17" s="135" t="s">
        <v>77</v>
      </c>
      <c r="D17" s="277"/>
      <c r="E17" s="277"/>
      <c r="F17" s="277"/>
      <c r="G17" s="138">
        <f t="shared" si="0"/>
        <v>0</v>
      </c>
    </row>
    <row r="18" spans="1:7">
      <c r="A18" s="365">
        <v>8</v>
      </c>
      <c r="B18" s="134">
        <v>0.02</v>
      </c>
      <c r="C18" s="135" t="s">
        <v>78</v>
      </c>
      <c r="D18" s="277"/>
      <c r="E18" s="277"/>
      <c r="F18" s="277"/>
      <c r="G18" s="138">
        <f t="shared" si="0"/>
        <v>0</v>
      </c>
    </row>
    <row r="19" spans="1:7">
      <c r="A19" s="366">
        <v>9</v>
      </c>
      <c r="B19" s="136">
        <v>0.03</v>
      </c>
      <c r="C19" s="137" t="s">
        <v>79</v>
      </c>
      <c r="D19" s="274"/>
      <c r="E19" s="274"/>
      <c r="F19" s="274"/>
      <c r="G19" s="138">
        <f t="shared" si="0"/>
        <v>0</v>
      </c>
    </row>
    <row r="20" spans="1:7">
      <c r="A20" s="367">
        <v>10</v>
      </c>
      <c r="B20" s="139">
        <v>505</v>
      </c>
      <c r="C20" s="140" t="s">
        <v>80</v>
      </c>
      <c r="D20" s="273"/>
      <c r="E20" s="273"/>
      <c r="F20" s="273"/>
      <c r="G20" s="138">
        <f t="shared" si="0"/>
        <v>0</v>
      </c>
    </row>
    <row r="21" spans="1:7">
      <c r="A21" s="367">
        <v>11</v>
      </c>
      <c r="B21" s="139">
        <v>506</v>
      </c>
      <c r="C21" s="140" t="s">
        <v>81</v>
      </c>
      <c r="D21" s="273"/>
      <c r="E21" s="273"/>
      <c r="F21" s="273"/>
      <c r="G21" s="138">
        <f t="shared" si="0"/>
        <v>0</v>
      </c>
    </row>
    <row r="22" spans="1:7">
      <c r="A22" s="367">
        <v>12</v>
      </c>
      <c r="B22" s="139">
        <v>507</v>
      </c>
      <c r="C22" s="140" t="s">
        <v>82</v>
      </c>
      <c r="D22" s="273"/>
      <c r="E22" s="273"/>
      <c r="F22" s="273"/>
      <c r="G22" s="138">
        <f t="shared" si="0"/>
        <v>0</v>
      </c>
    </row>
    <row r="23" spans="1:7">
      <c r="A23" s="367">
        <v>13</v>
      </c>
      <c r="B23" s="139">
        <v>508</v>
      </c>
      <c r="C23" s="140" t="s">
        <v>83</v>
      </c>
      <c r="D23" s="273"/>
      <c r="E23" s="273"/>
      <c r="F23" s="273"/>
      <c r="G23" s="138">
        <f t="shared" si="0"/>
        <v>0</v>
      </c>
    </row>
    <row r="24" spans="1:7">
      <c r="A24" s="364">
        <v>14</v>
      </c>
      <c r="B24" s="130">
        <v>509</v>
      </c>
      <c r="C24" s="143" t="s">
        <v>84</v>
      </c>
      <c r="D24" s="278"/>
      <c r="E24" s="278"/>
      <c r="F24" s="278"/>
      <c r="G24" s="138">
        <f t="shared" si="0"/>
        <v>0</v>
      </c>
    </row>
    <row r="25" spans="1:7">
      <c r="A25" s="365">
        <v>15</v>
      </c>
      <c r="B25" s="134">
        <v>0.01</v>
      </c>
      <c r="C25" s="135" t="s">
        <v>85</v>
      </c>
      <c r="D25" s="277"/>
      <c r="E25" s="277"/>
      <c r="F25" s="277"/>
      <c r="G25" s="138">
        <f t="shared" si="0"/>
        <v>0</v>
      </c>
    </row>
    <row r="26" spans="1:7">
      <c r="A26" s="365">
        <v>16</v>
      </c>
      <c r="B26" s="144">
        <v>511</v>
      </c>
      <c r="C26" s="135" t="s">
        <v>86</v>
      </c>
      <c r="D26" s="277"/>
      <c r="E26" s="277"/>
      <c r="F26" s="277"/>
      <c r="G26" s="229">
        <f t="shared" si="0"/>
        <v>0</v>
      </c>
    </row>
    <row r="27" spans="1:7" ht="30">
      <c r="A27" s="369">
        <v>17</v>
      </c>
      <c r="B27" s="145">
        <v>512</v>
      </c>
      <c r="C27" s="146" t="s">
        <v>87</v>
      </c>
      <c r="D27" s="275"/>
      <c r="E27" s="275"/>
      <c r="F27" s="275"/>
      <c r="G27" s="138">
        <f t="shared" si="0"/>
        <v>0</v>
      </c>
    </row>
    <row r="28" spans="1:7" ht="31.5">
      <c r="A28" s="367">
        <v>18</v>
      </c>
      <c r="B28" s="147"/>
      <c r="C28" s="148" t="s">
        <v>88</v>
      </c>
      <c r="D28" s="233">
        <f>SUM(D12:D27)</f>
        <v>0</v>
      </c>
      <c r="E28" s="233">
        <f>SUM(E12:E27)</f>
        <v>0</v>
      </c>
      <c r="F28" s="233">
        <f>SUM(F12:F27)</f>
        <v>0</v>
      </c>
      <c r="G28" s="138">
        <f t="shared" si="0"/>
        <v>0</v>
      </c>
    </row>
    <row r="29" spans="1:7">
      <c r="A29" s="370">
        <v>19</v>
      </c>
      <c r="B29" s="149">
        <v>513</v>
      </c>
      <c r="C29" s="150" t="s">
        <v>89</v>
      </c>
      <c r="D29" s="279"/>
      <c r="E29" s="279"/>
      <c r="F29" s="279"/>
      <c r="G29" s="138">
        <f t="shared" si="0"/>
        <v>0</v>
      </c>
    </row>
    <row r="30" spans="1:7">
      <c r="A30" s="366">
        <v>20</v>
      </c>
      <c r="B30" s="136">
        <v>0.13</v>
      </c>
      <c r="C30" s="151" t="s">
        <v>90</v>
      </c>
      <c r="D30" s="274"/>
      <c r="E30" s="274"/>
      <c r="F30" s="274"/>
      <c r="G30" s="138">
        <f t="shared" si="0"/>
        <v>0</v>
      </c>
    </row>
    <row r="31" spans="1:7">
      <c r="A31" s="364">
        <v>21</v>
      </c>
      <c r="B31" s="152"/>
      <c r="C31" s="131" t="s">
        <v>91</v>
      </c>
      <c r="D31" s="275"/>
      <c r="E31" s="275"/>
      <c r="F31" s="275"/>
      <c r="G31" s="138">
        <f t="shared" si="0"/>
        <v>0</v>
      </c>
    </row>
    <row r="32" spans="1:7">
      <c r="A32" s="365">
        <v>22</v>
      </c>
      <c r="B32" s="153"/>
      <c r="C32" s="154" t="s">
        <v>92</v>
      </c>
      <c r="D32" s="277"/>
      <c r="E32" s="277"/>
      <c r="F32" s="277"/>
      <c r="G32" s="138">
        <f t="shared" si="0"/>
        <v>0</v>
      </c>
    </row>
    <row r="33" spans="1:7">
      <c r="A33" s="364">
        <v>23</v>
      </c>
      <c r="B33" s="152"/>
      <c r="C33" s="155" t="s">
        <v>93</v>
      </c>
      <c r="D33" s="278"/>
      <c r="E33" s="278"/>
      <c r="F33" s="278"/>
      <c r="G33" s="138">
        <f t="shared" si="0"/>
        <v>0</v>
      </c>
    </row>
    <row r="34" spans="1:7" ht="34.5" customHeight="1" thickBot="1">
      <c r="A34" s="371">
        <v>24</v>
      </c>
      <c r="B34" s="156"/>
      <c r="C34" s="157" t="s">
        <v>94</v>
      </c>
      <c r="D34" s="234">
        <f>SUM(D28:D33)</f>
        <v>0</v>
      </c>
      <c r="E34" s="234">
        <f>SUM(E28:E33)</f>
        <v>0</v>
      </c>
      <c r="F34" s="234">
        <f>SUM(F28:F33)</f>
        <v>0</v>
      </c>
      <c r="G34" s="220">
        <f t="shared" si="0"/>
        <v>0</v>
      </c>
    </row>
    <row r="35" spans="1:7" ht="15.75" thickTop="1">
      <c r="A35" s="359"/>
      <c r="B35" s="38"/>
      <c r="C35" s="38"/>
      <c r="D35" s="38"/>
      <c r="E35" s="38"/>
      <c r="F35" s="38"/>
      <c r="G35" s="38"/>
    </row>
    <row r="36" spans="1:7">
      <c r="A36" s="358"/>
      <c r="B36" s="99" t="s">
        <v>95</v>
      </c>
      <c r="C36" s="38"/>
      <c r="D36" s="38"/>
      <c r="E36" s="38"/>
      <c r="F36" s="38"/>
      <c r="G36" s="38"/>
    </row>
  </sheetData>
  <phoneticPr fontId="0" type="noConversion"/>
  <pageMargins left="0.7" right="0.7" top="0.75" bottom="0.75" header="0.3" footer="0.3"/>
  <pageSetup scale="60"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G31"/>
  <sheetViews>
    <sheetView zoomScale="90" zoomScaleNormal="90" workbookViewId="0">
      <selection activeCell="A7" sqref="A7"/>
    </sheetView>
  </sheetViews>
  <sheetFormatPr defaultColWidth="9.140625" defaultRowHeight="15"/>
  <cols>
    <col min="1" max="1" width="11" style="38" customWidth="1"/>
    <col min="2" max="2" width="15.5703125" style="38" customWidth="1"/>
    <col min="3" max="3" width="18.5703125" style="38" customWidth="1"/>
    <col min="4" max="4" width="17.28515625" style="38" customWidth="1"/>
    <col min="5" max="5" width="34" style="38" customWidth="1"/>
    <col min="6" max="6" width="18.5703125" style="38" customWidth="1"/>
    <col min="7" max="16384" width="9.140625" style="38"/>
  </cols>
  <sheetData>
    <row r="1" spans="1:7">
      <c r="A1" s="99" t="s">
        <v>0</v>
      </c>
      <c r="F1" s="159" t="s">
        <v>96</v>
      </c>
    </row>
    <row r="2" spans="1:7">
      <c r="A2" s="99"/>
      <c r="F2" s="159"/>
    </row>
    <row r="3" spans="1:7" ht="18">
      <c r="A3" s="160" t="s">
        <v>97</v>
      </c>
      <c r="B3" s="161"/>
      <c r="C3" s="161"/>
      <c r="D3" s="161"/>
      <c r="E3" s="161"/>
      <c r="F3" s="161"/>
    </row>
    <row r="5" spans="1:7" ht="20.100000000000001" customHeight="1">
      <c r="A5" s="2" t="s">
        <v>280</v>
      </c>
      <c r="B5" s="2"/>
      <c r="C5" s="2"/>
      <c r="D5" s="7"/>
      <c r="E5" s="7" t="s">
        <v>26</v>
      </c>
      <c r="F5" s="238">
        <f ca="1">+'A-10'!$F$7</f>
        <v>43217</v>
      </c>
    </row>
    <row r="6" spans="1:7" ht="20.100000000000001" customHeight="1">
      <c r="D6" s="7"/>
      <c r="E6" s="7" t="s">
        <v>27</v>
      </c>
      <c r="G6" s="162"/>
    </row>
    <row r="7" spans="1:7" ht="20.100000000000001" customHeight="1">
      <c r="A7" s="179" t="str">
        <f>+'A-21'!B7</f>
        <v>Fiscal Year Ending:</v>
      </c>
      <c r="B7" s="392"/>
      <c r="C7" s="392"/>
      <c r="D7" s="162"/>
      <c r="E7" s="162"/>
      <c r="F7" s="162" t="s">
        <v>278</v>
      </c>
      <c r="G7" s="162"/>
    </row>
    <row r="8" spans="1:7" ht="20.100000000000001" customHeight="1" thickBot="1">
      <c r="F8" s="162"/>
    </row>
    <row r="9" spans="1:7" ht="20.100000000000001" customHeight="1" thickTop="1">
      <c r="A9" s="163" t="s">
        <v>12</v>
      </c>
      <c r="B9" s="164" t="s">
        <v>11</v>
      </c>
      <c r="C9" s="164" t="s">
        <v>98</v>
      </c>
      <c r="D9" s="165"/>
      <c r="E9" s="176"/>
      <c r="F9" s="166"/>
    </row>
    <row r="10" spans="1:7" ht="20.100000000000001" customHeight="1">
      <c r="A10" s="167" t="s">
        <v>99</v>
      </c>
      <c r="B10" s="168" t="s">
        <v>100</v>
      </c>
      <c r="C10" s="168" t="s">
        <v>101</v>
      </c>
      <c r="D10" s="169" t="s">
        <v>102</v>
      </c>
      <c r="E10" s="177"/>
      <c r="F10" s="170"/>
    </row>
    <row r="11" spans="1:7">
      <c r="A11" s="171"/>
      <c r="B11" s="172"/>
      <c r="C11" s="172"/>
      <c r="D11" s="509"/>
      <c r="E11" s="510"/>
      <c r="F11" s="511"/>
    </row>
    <row r="12" spans="1:7" ht="48.75" customHeight="1">
      <c r="A12" s="374"/>
      <c r="B12" s="260"/>
      <c r="C12" s="219"/>
      <c r="D12" s="506"/>
      <c r="E12" s="507"/>
      <c r="F12" s="508"/>
    </row>
    <row r="13" spans="1:7" ht="30" customHeight="1">
      <c r="A13" s="231"/>
      <c r="B13" s="260"/>
      <c r="C13" s="219"/>
      <c r="D13" s="506"/>
      <c r="E13" s="507"/>
      <c r="F13" s="508"/>
    </row>
    <row r="14" spans="1:7" ht="30" customHeight="1">
      <c r="A14" s="231"/>
      <c r="B14" s="260"/>
      <c r="C14" s="219"/>
      <c r="D14" s="506"/>
      <c r="E14" s="507"/>
      <c r="F14" s="508"/>
    </row>
    <row r="15" spans="1:7" ht="30" customHeight="1">
      <c r="A15" s="231"/>
      <c r="B15" s="260"/>
      <c r="C15" s="219"/>
      <c r="D15" s="506"/>
      <c r="E15" s="507"/>
      <c r="F15" s="508"/>
    </row>
    <row r="16" spans="1:7" ht="30" customHeight="1">
      <c r="A16" s="231"/>
      <c r="B16" s="260"/>
      <c r="C16" s="219"/>
      <c r="D16" s="506"/>
      <c r="E16" s="507"/>
      <c r="F16" s="508"/>
    </row>
    <row r="17" spans="1:6" ht="30" customHeight="1">
      <c r="A17" s="374"/>
      <c r="B17" s="260"/>
      <c r="C17" s="219"/>
      <c r="D17" s="506"/>
      <c r="E17" s="507"/>
      <c r="F17" s="508"/>
    </row>
    <row r="18" spans="1:6" ht="30" customHeight="1">
      <c r="A18" s="171"/>
      <c r="B18" s="172"/>
      <c r="C18" s="172"/>
      <c r="D18" s="512"/>
      <c r="E18" s="513"/>
      <c r="F18" s="514"/>
    </row>
    <row r="19" spans="1:6" ht="30" customHeight="1">
      <c r="A19" s="171"/>
      <c r="B19" s="172"/>
      <c r="C19" s="172"/>
      <c r="D19" s="512"/>
      <c r="E19" s="513"/>
      <c r="F19" s="514"/>
    </row>
    <row r="20" spans="1:6" ht="30" customHeight="1">
      <c r="A20" s="171"/>
      <c r="B20" s="172"/>
      <c r="C20" s="172"/>
      <c r="D20" s="512"/>
      <c r="E20" s="513"/>
      <c r="F20" s="514"/>
    </row>
    <row r="21" spans="1:6" ht="30" customHeight="1">
      <c r="A21" s="171"/>
      <c r="B21" s="172"/>
      <c r="C21" s="172"/>
      <c r="D21" s="512"/>
      <c r="E21" s="513"/>
      <c r="F21" s="514"/>
    </row>
    <row r="22" spans="1:6" ht="30" customHeight="1">
      <c r="A22" s="171"/>
      <c r="B22" s="172"/>
      <c r="C22" s="172"/>
      <c r="D22" s="512"/>
      <c r="E22" s="513"/>
      <c r="F22" s="514"/>
    </row>
    <row r="23" spans="1:6" ht="30" customHeight="1">
      <c r="A23" s="171"/>
      <c r="B23" s="172"/>
      <c r="C23" s="172"/>
      <c r="D23" s="512"/>
      <c r="E23" s="513"/>
      <c r="F23" s="514"/>
    </row>
    <row r="24" spans="1:6" ht="30" customHeight="1">
      <c r="A24" s="171"/>
      <c r="B24" s="172"/>
      <c r="C24" s="172"/>
      <c r="D24" s="512"/>
      <c r="E24" s="513"/>
      <c r="F24" s="514"/>
    </row>
    <row r="25" spans="1:6" ht="30" customHeight="1">
      <c r="A25" s="171"/>
      <c r="B25" s="172"/>
      <c r="C25" s="172"/>
      <c r="D25" s="512"/>
      <c r="E25" s="513"/>
      <c r="F25" s="514"/>
    </row>
    <row r="26" spans="1:6" ht="30" customHeight="1">
      <c r="A26" s="171"/>
      <c r="B26" s="172"/>
      <c r="C26" s="172"/>
      <c r="D26" s="512"/>
      <c r="E26" s="513"/>
      <c r="F26" s="514"/>
    </row>
    <row r="27" spans="1:6" ht="30" customHeight="1">
      <c r="A27" s="171"/>
      <c r="B27" s="172"/>
      <c r="C27" s="172"/>
      <c r="D27" s="512"/>
      <c r="E27" s="513"/>
      <c r="F27" s="514"/>
    </row>
    <row r="28" spans="1:6" ht="24.95" customHeight="1" thickBot="1">
      <c r="A28" s="174"/>
      <c r="B28" s="175"/>
      <c r="C28" s="175"/>
      <c r="D28" s="515"/>
      <c r="E28" s="516"/>
      <c r="F28" s="517"/>
    </row>
    <row r="29" spans="1:6" ht="15.75" thickTop="1"/>
    <row r="31" spans="1:6">
      <c r="A31" s="39"/>
    </row>
  </sheetData>
  <mergeCells count="18">
    <mergeCell ref="D28:F28"/>
    <mergeCell ref="D23:F23"/>
    <mergeCell ref="D24:F24"/>
    <mergeCell ref="D25:F25"/>
    <mergeCell ref="D26:F26"/>
    <mergeCell ref="D27:F27"/>
    <mergeCell ref="D18:F18"/>
    <mergeCell ref="D19:F19"/>
    <mergeCell ref="D20:F20"/>
    <mergeCell ref="D21:F21"/>
    <mergeCell ref="D22:F22"/>
    <mergeCell ref="D16:F16"/>
    <mergeCell ref="D17:F17"/>
    <mergeCell ref="D11:F11"/>
    <mergeCell ref="D12:F12"/>
    <mergeCell ref="D13:F13"/>
    <mergeCell ref="D14:F14"/>
    <mergeCell ref="D15:F15"/>
  </mergeCells>
  <phoneticPr fontId="0" type="noConversion"/>
  <pageMargins left="0.7" right="0.7" top="0.75" bottom="0.75" header="0.3" footer="0.3"/>
  <pageSetup scale="74"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S38"/>
  <sheetViews>
    <sheetView zoomScale="75" zoomScaleNormal="75" workbookViewId="0">
      <selection activeCell="F14" sqref="F14"/>
    </sheetView>
  </sheetViews>
  <sheetFormatPr defaultColWidth="8.85546875" defaultRowHeight="15"/>
  <cols>
    <col min="1" max="1" width="8.85546875" style="40" customWidth="1"/>
    <col min="2" max="2" width="48.42578125" style="40" customWidth="1"/>
    <col min="3" max="5" width="16.28515625" style="40" customWidth="1"/>
    <col min="6" max="6" width="8.85546875" style="40"/>
    <col min="7" max="7" width="14" style="40" customWidth="1"/>
    <col min="8" max="8" width="8.85546875" style="40"/>
    <col min="9" max="9" width="31" style="40" bestFit="1" customWidth="1"/>
    <col min="10" max="10" width="12.5703125" style="222" bestFit="1" customWidth="1"/>
    <col min="11" max="11" width="15.42578125" style="40" bestFit="1" customWidth="1"/>
    <col min="12" max="12" width="8.85546875" style="40"/>
    <col min="13" max="13" width="10.5703125" style="40" bestFit="1" customWidth="1"/>
    <col min="14" max="14" width="15.42578125" style="40" bestFit="1" customWidth="1"/>
    <col min="15" max="15" width="25.7109375" style="40" bestFit="1" customWidth="1"/>
    <col min="16" max="17" width="15.42578125" style="40" customWidth="1"/>
    <col min="18" max="18" width="12.5703125" style="40" bestFit="1" customWidth="1"/>
    <col min="19" max="20" width="8.85546875" style="40"/>
    <col min="21" max="21" width="25.7109375" style="40" bestFit="1" customWidth="1"/>
    <col min="22" max="22" width="10.5703125" style="40" bestFit="1" customWidth="1"/>
    <col min="23" max="24" width="8.85546875" style="40"/>
    <col min="25" max="25" width="32.28515625" style="40" bestFit="1" customWidth="1"/>
    <col min="26" max="27" width="8.85546875" style="40"/>
    <col min="28" max="28" width="32.28515625" style="40" bestFit="1" customWidth="1"/>
    <col min="29" max="16384" width="8.85546875" style="40"/>
  </cols>
  <sheetData>
    <row r="1" spans="1:45">
      <c r="A1" s="99" t="s">
        <v>0</v>
      </c>
      <c r="C1" s="38"/>
      <c r="D1" s="38"/>
      <c r="E1" s="127" t="s">
        <v>104</v>
      </c>
    </row>
    <row r="2" spans="1:45">
      <c r="A2" s="38"/>
      <c r="B2" s="38"/>
      <c r="C2" s="38"/>
      <c r="D2" s="38"/>
      <c r="E2" s="38"/>
    </row>
    <row r="3" spans="1:45" ht="18">
      <c r="A3" s="42" t="s">
        <v>105</v>
      </c>
      <c r="B3" s="43"/>
      <c r="C3" s="44"/>
      <c r="D3" s="45"/>
      <c r="E3" s="45"/>
    </row>
    <row r="4" spans="1:45">
      <c r="A4" s="38"/>
      <c r="B4" s="38"/>
      <c r="C4" s="38"/>
      <c r="D4" s="38"/>
      <c r="E4" s="38"/>
    </row>
    <row r="5" spans="1:45" ht="18" customHeight="1">
      <c r="A5" s="2" t="s">
        <v>280</v>
      </c>
      <c r="B5" s="6"/>
      <c r="C5" s="2"/>
      <c r="D5" s="7" t="s">
        <v>26</v>
      </c>
      <c r="E5" s="238">
        <f ca="1">+'A-10'!$F$7</f>
        <v>43217</v>
      </c>
    </row>
    <row r="6" spans="1:45" ht="18" customHeight="1" thickBot="1">
      <c r="A6" s="38"/>
      <c r="B6" s="38"/>
      <c r="C6" s="46"/>
      <c r="D6" s="7" t="s">
        <v>27</v>
      </c>
      <c r="E6" s="46"/>
    </row>
    <row r="7" spans="1:45" ht="18" customHeight="1" thickTop="1">
      <c r="A7" s="48"/>
      <c r="B7" s="50"/>
      <c r="C7" s="51" t="s">
        <v>30</v>
      </c>
      <c r="D7" s="51" t="s">
        <v>31</v>
      </c>
      <c r="E7" s="51" t="s">
        <v>32</v>
      </c>
    </row>
    <row r="8" spans="1:45" ht="18" customHeight="1">
      <c r="A8" s="53"/>
      <c r="B8" s="128"/>
      <c r="C8" s="56" t="s">
        <v>34</v>
      </c>
      <c r="D8" s="56" t="s">
        <v>34</v>
      </c>
      <c r="E8" s="56" t="s">
        <v>34</v>
      </c>
    </row>
    <row r="9" spans="1:45" ht="18" customHeight="1">
      <c r="A9" s="53"/>
      <c r="B9" s="128"/>
      <c r="C9" s="56" t="s">
        <v>9</v>
      </c>
      <c r="D9" s="56" t="s">
        <v>10</v>
      </c>
      <c r="E9" s="56" t="s">
        <v>11</v>
      </c>
    </row>
    <row r="10" spans="1:45" ht="18" customHeight="1" thickBot="1">
      <c r="A10" s="58" t="s">
        <v>12</v>
      </c>
      <c r="B10" s="180" t="s">
        <v>106</v>
      </c>
      <c r="C10" s="349" t="s">
        <v>295</v>
      </c>
      <c r="D10" s="60" t="s">
        <v>295</v>
      </c>
      <c r="E10" s="60" t="s">
        <v>295</v>
      </c>
      <c r="I10" s="235"/>
      <c r="J10" s="383"/>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row>
    <row r="11" spans="1:45" ht="18" customHeight="1" thickTop="1">
      <c r="A11" s="181"/>
      <c r="B11" s="182"/>
      <c r="C11" s="50"/>
      <c r="D11" s="50"/>
      <c r="E11" s="50"/>
      <c r="I11" s="235"/>
      <c r="J11" s="384"/>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row>
    <row r="12" spans="1:45" ht="18" customHeight="1">
      <c r="A12" s="183"/>
      <c r="B12" s="184" t="s">
        <v>107</v>
      </c>
      <c r="C12" s="185"/>
      <c r="D12" s="185"/>
      <c r="E12" s="280"/>
      <c r="I12" s="235"/>
      <c r="J12" s="385"/>
      <c r="K12" s="385"/>
      <c r="L12" s="235"/>
      <c r="M12" s="385"/>
      <c r="N12" s="385"/>
      <c r="O12" s="385"/>
      <c r="P12" s="385"/>
      <c r="Q12" s="38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row>
    <row r="13" spans="1:45" ht="18" customHeight="1">
      <c r="A13" s="186">
        <v>1</v>
      </c>
      <c r="B13" s="135" t="s">
        <v>108</v>
      </c>
      <c r="C13" s="351"/>
      <c r="D13" s="351"/>
      <c r="E13" s="269"/>
      <c r="I13" s="235"/>
      <c r="J13" s="383"/>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row>
    <row r="14" spans="1:45" ht="18" customHeight="1">
      <c r="A14" s="186">
        <v>2</v>
      </c>
      <c r="B14" s="135" t="s">
        <v>286</v>
      </c>
      <c r="C14" s="351"/>
      <c r="D14" s="351"/>
      <c r="E14" s="269"/>
      <c r="I14" s="235"/>
      <c r="J14" s="383"/>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row>
    <row r="15" spans="1:45" ht="18" customHeight="1">
      <c r="A15" s="186">
        <v>3</v>
      </c>
      <c r="B15" s="135" t="s">
        <v>291</v>
      </c>
      <c r="C15" s="232"/>
      <c r="D15" s="232"/>
      <c r="E15" s="230"/>
      <c r="I15" s="235"/>
      <c r="J15" s="383"/>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row>
    <row r="16" spans="1:45" ht="18" customHeight="1">
      <c r="A16" s="186">
        <v>4</v>
      </c>
      <c r="B16" s="135" t="s">
        <v>109</v>
      </c>
      <c r="C16" s="269"/>
      <c r="D16" s="269"/>
      <c r="E16" s="269"/>
      <c r="I16" s="235"/>
      <c r="J16" s="383"/>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row>
    <row r="17" spans="1:45" ht="18" customHeight="1">
      <c r="A17" s="186">
        <v>5</v>
      </c>
      <c r="B17" s="135" t="s">
        <v>131</v>
      </c>
      <c r="C17" s="232"/>
      <c r="D17" s="232"/>
      <c r="E17" s="232"/>
      <c r="F17" s="350"/>
      <c r="I17" s="235"/>
      <c r="J17" s="383"/>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row>
    <row r="18" spans="1:45" ht="18" customHeight="1">
      <c r="A18" s="186">
        <v>6</v>
      </c>
      <c r="B18" s="135" t="s">
        <v>289</v>
      </c>
      <c r="C18" s="232"/>
      <c r="D18" s="232"/>
      <c r="E18" s="232"/>
      <c r="I18" s="235"/>
      <c r="J18" s="383"/>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row>
    <row r="19" spans="1:45" ht="18" customHeight="1">
      <c r="A19" s="186" t="s">
        <v>198</v>
      </c>
      <c r="B19" s="135" t="s">
        <v>197</v>
      </c>
      <c r="C19" s="232"/>
      <c r="D19" s="232"/>
      <c r="E19" s="232"/>
      <c r="I19" s="235"/>
      <c r="J19" s="383"/>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row>
    <row r="20" spans="1:45" ht="18" customHeight="1">
      <c r="A20" s="187"/>
      <c r="B20" s="188" t="s">
        <v>110</v>
      </c>
      <c r="C20" s="232"/>
      <c r="D20" s="232"/>
      <c r="E20" s="232">
        <f>SUM(E13:E19)</f>
        <v>0</v>
      </c>
      <c r="I20" s="235"/>
      <c r="J20" s="383"/>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row>
    <row r="21" spans="1:45" ht="18" customHeight="1">
      <c r="A21" s="189"/>
      <c r="B21" s="190"/>
      <c r="C21" s="270"/>
      <c r="D21" s="270"/>
      <c r="E21" s="270"/>
      <c r="I21" s="235"/>
      <c r="J21" s="383"/>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row>
    <row r="22" spans="1:45" ht="18" customHeight="1">
      <c r="A22" s="183"/>
      <c r="B22" s="131" t="s">
        <v>111</v>
      </c>
      <c r="C22" s="230"/>
      <c r="D22" s="230"/>
      <c r="E22" s="230"/>
      <c r="I22" s="235"/>
      <c r="J22" s="383"/>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row>
    <row r="23" spans="1:45" ht="18" customHeight="1">
      <c r="A23" s="186">
        <v>7</v>
      </c>
      <c r="B23" s="135" t="s">
        <v>199</v>
      </c>
      <c r="C23" s="232"/>
      <c r="D23" s="232"/>
      <c r="E23" s="232"/>
      <c r="I23" s="235"/>
      <c r="J23" s="383"/>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row>
    <row r="24" spans="1:45" ht="18" customHeight="1">
      <c r="A24" s="186">
        <v>8</v>
      </c>
      <c r="B24" s="135" t="s">
        <v>112</v>
      </c>
      <c r="C24" s="232"/>
      <c r="D24" s="232"/>
      <c r="E24" s="232"/>
      <c r="I24" s="235"/>
      <c r="J24" s="383"/>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row>
    <row r="25" spans="1:45" ht="18" customHeight="1">
      <c r="A25" s="186">
        <v>9</v>
      </c>
      <c r="B25" s="135" t="s">
        <v>290</v>
      </c>
      <c r="C25" s="232"/>
      <c r="D25" s="232"/>
      <c r="E25" s="232"/>
      <c r="I25" s="235"/>
      <c r="J25" s="383"/>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row>
    <row r="26" spans="1:45">
      <c r="A26" s="186">
        <v>10</v>
      </c>
      <c r="B26" s="135" t="s">
        <v>132</v>
      </c>
      <c r="C26" s="232"/>
      <c r="D26" s="232"/>
      <c r="E26" s="232"/>
      <c r="I26" s="235"/>
      <c r="J26" s="383"/>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row>
    <row r="27" spans="1:45" ht="18" customHeight="1">
      <c r="A27" s="186">
        <v>11</v>
      </c>
      <c r="B27" s="135" t="s">
        <v>133</v>
      </c>
      <c r="C27" s="232"/>
      <c r="D27" s="232"/>
      <c r="E27" s="232"/>
      <c r="I27" s="235"/>
      <c r="J27" s="383"/>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row>
    <row r="28" spans="1:45" ht="15.75">
      <c r="A28" s="192"/>
      <c r="B28" s="193" t="s">
        <v>113</v>
      </c>
      <c r="C28" s="271"/>
      <c r="D28" s="271"/>
      <c r="E28" s="271">
        <f>SUM(E23:E27)</f>
        <v>0</v>
      </c>
      <c r="I28" s="235"/>
      <c r="J28" s="383"/>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row>
    <row r="29" spans="1:45" ht="15.75">
      <c r="A29" s="194"/>
      <c r="B29" s="195"/>
      <c r="C29" s="272"/>
      <c r="D29" s="272"/>
      <c r="E29" s="272"/>
      <c r="I29" s="235"/>
      <c r="J29" s="383"/>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row>
    <row r="30" spans="1:45" ht="18" customHeight="1">
      <c r="A30" s="196"/>
      <c r="B30" s="131" t="s">
        <v>114</v>
      </c>
      <c r="C30" s="230"/>
      <c r="D30" s="230"/>
      <c r="E30" s="230"/>
      <c r="I30" s="235"/>
      <c r="J30" s="383"/>
      <c r="K30" s="383"/>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row>
    <row r="31" spans="1:45" ht="18" customHeight="1">
      <c r="A31" s="186">
        <v>12</v>
      </c>
      <c r="B31" s="281" t="s">
        <v>200</v>
      </c>
      <c r="C31" s="232"/>
      <c r="D31" s="232"/>
      <c r="E31" s="232"/>
      <c r="I31" s="235"/>
      <c r="J31" s="383"/>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row>
    <row r="32" spans="1:45" ht="18" customHeight="1">
      <c r="A32" s="197">
        <v>13</v>
      </c>
      <c r="B32" s="143" t="s">
        <v>134</v>
      </c>
      <c r="C32" s="230"/>
      <c r="D32" s="230"/>
      <c r="E32" s="230"/>
    </row>
    <row r="33" spans="1:5" ht="18" customHeight="1">
      <c r="A33" s="198"/>
      <c r="B33" s="199" t="s">
        <v>115</v>
      </c>
      <c r="C33" s="271"/>
      <c r="D33" s="271"/>
      <c r="E33" s="271">
        <f>SUM(E31:E32)</f>
        <v>0</v>
      </c>
    </row>
    <row r="34" spans="1:5">
      <c r="A34" s="200"/>
      <c r="B34" s="201"/>
      <c r="C34" s="270"/>
      <c r="D34" s="191"/>
      <c r="E34" s="191"/>
    </row>
    <row r="35" spans="1:5" ht="16.5" thickBot="1">
      <c r="A35" s="202"/>
      <c r="B35" s="157" t="s">
        <v>116</v>
      </c>
      <c r="C35" s="158"/>
      <c r="D35" s="158"/>
      <c r="E35" s="158">
        <f>SUM(E20,E28,E33)</f>
        <v>0</v>
      </c>
    </row>
    <row r="36" spans="1:5" ht="15.75" thickTop="1">
      <c r="A36" s="38"/>
      <c r="B36" s="38"/>
      <c r="C36" s="38"/>
      <c r="D36" s="38"/>
    </row>
    <row r="37" spans="1:5">
      <c r="A37" s="38"/>
      <c r="B37" s="38"/>
      <c r="C37" s="38"/>
      <c r="D37" s="222"/>
      <c r="E37" s="221"/>
    </row>
    <row r="38" spans="1:5">
      <c r="B38" s="235"/>
    </row>
  </sheetData>
  <phoneticPr fontId="0" type="noConversion"/>
  <pageMargins left="0.7" right="0.7" top="0.75" bottom="0.75" header="0.3" footer="0.3"/>
  <pageSetup scale="74"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M70"/>
  <sheetViews>
    <sheetView zoomScale="75" zoomScaleNormal="75" workbookViewId="0">
      <selection activeCell="L4" sqref="L4"/>
    </sheetView>
  </sheetViews>
  <sheetFormatPr defaultColWidth="9.140625" defaultRowHeight="15"/>
  <cols>
    <col min="1" max="1" width="9.140625" style="38"/>
    <col min="2" max="2" width="67.7109375" style="38" bestFit="1" customWidth="1"/>
    <col min="3" max="3" width="18.140625" style="38" customWidth="1"/>
    <col min="4" max="4" width="18.5703125" style="38" customWidth="1"/>
    <col min="5" max="5" width="17.5703125" style="38" hidden="1" customWidth="1"/>
    <col min="6" max="6" width="17.5703125" style="38" customWidth="1"/>
    <col min="7" max="7" width="17.5703125" style="38" hidden="1" customWidth="1"/>
    <col min="8" max="8" width="20.140625" style="38" bestFit="1" customWidth="1"/>
    <col min="9" max="9" width="16" style="38" bestFit="1" customWidth="1"/>
    <col min="10" max="10" width="18.28515625" style="38" bestFit="1" customWidth="1"/>
    <col min="11" max="11" width="19.7109375" style="38" bestFit="1" customWidth="1"/>
    <col min="12" max="12" width="18.28515625" style="38" customWidth="1"/>
    <col min="13" max="13" width="12.5703125" style="38" bestFit="1" customWidth="1"/>
    <col min="14" max="16384" width="9.140625" style="38"/>
  </cols>
  <sheetData>
    <row r="1" spans="2:13">
      <c r="B1" s="99" t="s">
        <v>0</v>
      </c>
      <c r="L1" s="203" t="s">
        <v>117</v>
      </c>
    </row>
    <row r="2" spans="2:13" ht="18">
      <c r="B2" s="160" t="s">
        <v>118</v>
      </c>
      <c r="C2" s="161"/>
      <c r="D2" s="161"/>
      <c r="E2" s="161"/>
      <c r="F2" s="161"/>
      <c r="G2" s="161"/>
      <c r="H2" s="161"/>
      <c r="I2" s="161"/>
      <c r="J2" s="161"/>
      <c r="K2" s="161"/>
      <c r="L2" s="161"/>
    </row>
    <row r="4" spans="2:13" ht="20.100000000000001" customHeight="1">
      <c r="B4" s="2" t="s">
        <v>280</v>
      </c>
      <c r="C4" s="6"/>
      <c r="D4" s="2"/>
      <c r="E4" s="2"/>
      <c r="F4" s="2"/>
      <c r="G4" s="2"/>
      <c r="H4" s="7" t="s">
        <v>26</v>
      </c>
      <c r="I4" s="238">
        <f ca="1">+'A-10'!$F$7</f>
        <v>43217</v>
      </c>
      <c r="K4" s="179" t="s">
        <v>294</v>
      </c>
      <c r="L4" s="162" t="s">
        <v>278</v>
      </c>
    </row>
    <row r="5" spans="2:13" ht="20.100000000000001" customHeight="1">
      <c r="H5" s="7" t="s">
        <v>27</v>
      </c>
      <c r="L5" s="162"/>
    </row>
    <row r="6" spans="2:13" ht="20.100000000000001" customHeight="1">
      <c r="B6" s="204"/>
      <c r="C6" s="205" t="s">
        <v>119</v>
      </c>
      <c r="D6" s="206" t="s">
        <v>120</v>
      </c>
      <c r="E6" s="207"/>
      <c r="F6" s="207"/>
      <c r="G6" s="207"/>
      <c r="H6" s="207"/>
      <c r="I6" s="207"/>
      <c r="J6" s="208"/>
      <c r="K6" s="209"/>
      <c r="L6" s="210"/>
    </row>
    <row r="7" spans="2:13" ht="20.100000000000001" customHeight="1">
      <c r="B7" s="211"/>
      <c r="C7" s="212" t="s">
        <v>121</v>
      </c>
      <c r="D7" s="205" t="s">
        <v>122</v>
      </c>
      <c r="E7" s="213" t="s">
        <v>122</v>
      </c>
      <c r="F7" s="213" t="s">
        <v>122</v>
      </c>
      <c r="G7" s="213" t="s">
        <v>122</v>
      </c>
      <c r="H7" s="213" t="s">
        <v>122</v>
      </c>
      <c r="I7" s="213" t="s">
        <v>122</v>
      </c>
      <c r="J7" s="213" t="s">
        <v>123</v>
      </c>
      <c r="K7" s="214"/>
      <c r="L7" s="215"/>
    </row>
    <row r="8" spans="2:13" ht="20.100000000000001" customHeight="1">
      <c r="B8" s="168" t="s">
        <v>124</v>
      </c>
      <c r="C8" s="168" t="s">
        <v>125</v>
      </c>
      <c r="D8" s="168" t="s">
        <v>287</v>
      </c>
      <c r="E8" s="216" t="s">
        <v>283</v>
      </c>
      <c r="F8" s="216" t="s">
        <v>284</v>
      </c>
      <c r="G8" s="216" t="s">
        <v>288</v>
      </c>
      <c r="H8" s="216" t="s">
        <v>126</v>
      </c>
      <c r="I8" s="216" t="s">
        <v>127</v>
      </c>
      <c r="J8" s="216" t="s">
        <v>128</v>
      </c>
      <c r="K8" s="169" t="s">
        <v>129</v>
      </c>
      <c r="L8" s="217"/>
    </row>
    <row r="9" spans="2:13" ht="30" customHeight="1">
      <c r="B9" s="373"/>
      <c r="C9" s="236"/>
      <c r="D9" s="268"/>
      <c r="E9" s="268"/>
      <c r="F9" s="268"/>
      <c r="G9" s="268"/>
      <c r="H9" s="262"/>
      <c r="I9" s="262"/>
      <c r="J9" s="352">
        <f>+C9-SUM(D9:I9)</f>
        <v>0</v>
      </c>
      <c r="K9" s="173"/>
      <c r="L9" s="218"/>
      <c r="M9" s="266"/>
    </row>
    <row r="10" spans="2:13" ht="30" customHeight="1">
      <c r="B10" s="373"/>
      <c r="C10" s="236"/>
      <c r="D10" s="268"/>
      <c r="E10" s="268"/>
      <c r="F10" s="268"/>
      <c r="G10" s="268"/>
      <c r="H10" s="262"/>
      <c r="I10" s="262"/>
      <c r="J10" s="352">
        <f t="shared" ref="J10:J41" si="0">+C10-SUM(D10:I10)</f>
        <v>0</v>
      </c>
      <c r="K10" s="173"/>
      <c r="L10" s="218"/>
      <c r="M10" s="266"/>
    </row>
    <row r="11" spans="2:13" ht="30" customHeight="1">
      <c r="B11" s="373"/>
      <c r="C11" s="236"/>
      <c r="D11" s="268"/>
      <c r="E11" s="268"/>
      <c r="F11" s="268"/>
      <c r="G11" s="268"/>
      <c r="H11" s="262"/>
      <c r="I11" s="262"/>
      <c r="J11" s="352">
        <f t="shared" si="0"/>
        <v>0</v>
      </c>
      <c r="K11" s="173"/>
      <c r="L11" s="218"/>
      <c r="M11" s="266"/>
    </row>
    <row r="12" spans="2:13" ht="30" customHeight="1">
      <c r="B12" s="373"/>
      <c r="C12" s="236"/>
      <c r="D12" s="268"/>
      <c r="E12" s="268"/>
      <c r="F12" s="268"/>
      <c r="G12" s="268"/>
      <c r="H12" s="262"/>
      <c r="I12" s="262"/>
      <c r="J12" s="352">
        <f t="shared" si="0"/>
        <v>0</v>
      </c>
      <c r="K12" s="173"/>
      <c r="L12" s="218"/>
      <c r="M12" s="266"/>
    </row>
    <row r="13" spans="2:13" ht="30" customHeight="1">
      <c r="B13" s="373"/>
      <c r="C13" s="236"/>
      <c r="D13" s="268"/>
      <c r="E13" s="268"/>
      <c r="F13" s="268"/>
      <c r="G13" s="268"/>
      <c r="H13" s="262"/>
      <c r="I13" s="262"/>
      <c r="J13" s="352">
        <f t="shared" si="0"/>
        <v>0</v>
      </c>
      <c r="K13" s="173"/>
      <c r="L13" s="218"/>
      <c r="M13" s="266"/>
    </row>
    <row r="14" spans="2:13" ht="30" customHeight="1">
      <c r="B14" s="373"/>
      <c r="C14" s="236"/>
      <c r="D14" s="268"/>
      <c r="E14" s="268"/>
      <c r="F14" s="268"/>
      <c r="G14" s="268"/>
      <c r="H14" s="262"/>
      <c r="I14" s="262"/>
      <c r="J14" s="352">
        <f t="shared" si="0"/>
        <v>0</v>
      </c>
      <c r="K14" s="173"/>
      <c r="L14" s="218"/>
      <c r="M14" s="266"/>
    </row>
    <row r="15" spans="2:13" ht="30" customHeight="1">
      <c r="B15" s="373"/>
      <c r="C15" s="236"/>
      <c r="D15" s="268"/>
      <c r="E15" s="268"/>
      <c r="F15" s="268"/>
      <c r="G15" s="268"/>
      <c r="H15" s="262"/>
      <c r="I15" s="262"/>
      <c r="J15" s="352">
        <f t="shared" si="0"/>
        <v>0</v>
      </c>
      <c r="K15" s="173" t="s">
        <v>195</v>
      </c>
      <c r="L15" s="218"/>
      <c r="M15" s="266"/>
    </row>
    <row r="16" spans="2:13" ht="30" customHeight="1">
      <c r="B16" s="373"/>
      <c r="C16" s="236"/>
      <c r="D16" s="268"/>
      <c r="E16" s="268"/>
      <c r="F16" s="268"/>
      <c r="G16" s="268"/>
      <c r="H16" s="262"/>
      <c r="I16" s="262"/>
      <c r="J16" s="352">
        <f t="shared" si="0"/>
        <v>0</v>
      </c>
      <c r="K16" s="173"/>
      <c r="L16" s="218"/>
      <c r="M16" s="266"/>
    </row>
    <row r="17" spans="2:13" ht="30" customHeight="1">
      <c r="B17" s="373"/>
      <c r="C17" s="236"/>
      <c r="D17" s="268"/>
      <c r="E17" s="268"/>
      <c r="F17" s="268"/>
      <c r="G17" s="268"/>
      <c r="H17" s="262"/>
      <c r="I17" s="262"/>
      <c r="J17" s="352">
        <f t="shared" si="0"/>
        <v>0</v>
      </c>
      <c r="K17" s="173"/>
      <c r="L17" s="218"/>
      <c r="M17" s="266"/>
    </row>
    <row r="18" spans="2:13" ht="30" customHeight="1">
      <c r="B18" s="373"/>
      <c r="C18" s="236"/>
      <c r="D18" s="268"/>
      <c r="E18" s="268"/>
      <c r="F18" s="268"/>
      <c r="G18" s="268"/>
      <c r="H18" s="262"/>
      <c r="I18" s="262"/>
      <c r="J18" s="352">
        <f t="shared" si="0"/>
        <v>0</v>
      </c>
      <c r="K18" s="173"/>
      <c r="L18" s="218"/>
      <c r="M18" s="266"/>
    </row>
    <row r="19" spans="2:13" ht="30" customHeight="1">
      <c r="B19" s="373"/>
      <c r="C19" s="236"/>
      <c r="D19" s="268"/>
      <c r="E19" s="268"/>
      <c r="F19" s="268"/>
      <c r="G19" s="268"/>
      <c r="H19" s="262"/>
      <c r="I19" s="262"/>
      <c r="J19" s="352">
        <f t="shared" si="0"/>
        <v>0</v>
      </c>
      <c r="K19" s="173"/>
      <c r="L19" s="218"/>
      <c r="M19" s="266"/>
    </row>
    <row r="20" spans="2:13" ht="30" customHeight="1">
      <c r="B20" s="373"/>
      <c r="C20" s="236"/>
      <c r="D20" s="268"/>
      <c r="E20" s="268"/>
      <c r="F20" s="268"/>
      <c r="G20" s="268"/>
      <c r="H20" s="262"/>
      <c r="I20" s="262"/>
      <c r="J20" s="352">
        <f t="shared" si="0"/>
        <v>0</v>
      </c>
      <c r="K20" s="173"/>
      <c r="L20" s="218"/>
      <c r="M20" s="266"/>
    </row>
    <row r="21" spans="2:13" ht="30" customHeight="1">
      <c r="B21" s="373"/>
      <c r="C21" s="236"/>
      <c r="D21" s="268"/>
      <c r="E21" s="268"/>
      <c r="F21" s="268"/>
      <c r="G21" s="268"/>
      <c r="H21" s="262"/>
      <c r="I21" s="262"/>
      <c r="J21" s="352">
        <f t="shared" si="0"/>
        <v>0</v>
      </c>
      <c r="K21" s="173"/>
      <c r="L21" s="218"/>
      <c r="M21" s="266"/>
    </row>
    <row r="22" spans="2:13" ht="30" customHeight="1">
      <c r="B22" s="373"/>
      <c r="C22" s="236"/>
      <c r="D22" s="268"/>
      <c r="E22" s="268"/>
      <c r="F22" s="268"/>
      <c r="G22" s="268"/>
      <c r="H22" s="262"/>
      <c r="I22" s="262"/>
      <c r="J22" s="352">
        <f t="shared" si="0"/>
        <v>0</v>
      </c>
      <c r="K22" s="173"/>
      <c r="L22" s="218"/>
      <c r="M22" s="266"/>
    </row>
    <row r="23" spans="2:13" ht="30" customHeight="1">
      <c r="B23" s="373"/>
      <c r="C23" s="236"/>
      <c r="D23" s="268"/>
      <c r="E23" s="268"/>
      <c r="F23" s="268"/>
      <c r="G23" s="268"/>
      <c r="H23" s="262"/>
      <c r="I23" s="262"/>
      <c r="J23" s="352">
        <f t="shared" si="0"/>
        <v>0</v>
      </c>
      <c r="K23" s="173"/>
      <c r="L23" s="218"/>
      <c r="M23" s="266"/>
    </row>
    <row r="24" spans="2:13" ht="30" customHeight="1">
      <c r="B24" s="373"/>
      <c r="C24" s="236"/>
      <c r="D24" s="268"/>
      <c r="E24" s="268"/>
      <c r="F24" s="268"/>
      <c r="G24" s="268"/>
      <c r="H24" s="262"/>
      <c r="I24" s="262"/>
      <c r="J24" s="352">
        <f t="shared" si="0"/>
        <v>0</v>
      </c>
      <c r="K24" s="173"/>
      <c r="L24" s="218"/>
      <c r="M24" s="266"/>
    </row>
    <row r="25" spans="2:13" ht="30" customHeight="1">
      <c r="B25" s="373"/>
      <c r="C25" s="236"/>
      <c r="D25" s="268"/>
      <c r="E25" s="268"/>
      <c r="F25" s="268"/>
      <c r="G25" s="268"/>
      <c r="H25" s="262"/>
      <c r="I25" s="262"/>
      <c r="J25" s="352">
        <f t="shared" si="0"/>
        <v>0</v>
      </c>
      <c r="K25" s="173"/>
      <c r="L25" s="218"/>
      <c r="M25" s="266"/>
    </row>
    <row r="26" spans="2:13" ht="30" customHeight="1">
      <c r="B26" s="373"/>
      <c r="C26" s="236"/>
      <c r="D26" s="268"/>
      <c r="E26" s="268"/>
      <c r="F26" s="268"/>
      <c r="G26" s="268"/>
      <c r="H26" s="262"/>
      <c r="I26" s="262"/>
      <c r="J26" s="352">
        <f t="shared" si="0"/>
        <v>0</v>
      </c>
      <c r="K26" s="173"/>
      <c r="L26" s="218"/>
      <c r="M26" s="266"/>
    </row>
    <row r="27" spans="2:13" ht="30" customHeight="1">
      <c r="B27" s="373"/>
      <c r="C27" s="236"/>
      <c r="D27" s="268"/>
      <c r="E27" s="268"/>
      <c r="F27" s="268"/>
      <c r="G27" s="268"/>
      <c r="H27" s="262"/>
      <c r="I27" s="262"/>
      <c r="J27" s="352">
        <f t="shared" si="0"/>
        <v>0</v>
      </c>
      <c r="K27" s="173"/>
      <c r="L27" s="218" t="s">
        <v>195</v>
      </c>
      <c r="M27" s="266"/>
    </row>
    <row r="28" spans="2:13" ht="30" customHeight="1">
      <c r="B28" s="373"/>
      <c r="C28" s="236"/>
      <c r="D28" s="268"/>
      <c r="E28" s="268"/>
      <c r="F28" s="268"/>
      <c r="G28" s="268"/>
      <c r="H28" s="262"/>
      <c r="I28" s="262"/>
      <c r="J28" s="352">
        <f t="shared" si="0"/>
        <v>0</v>
      </c>
      <c r="K28" s="173"/>
      <c r="L28" s="218"/>
      <c r="M28" s="266"/>
    </row>
    <row r="29" spans="2:13" ht="30" customHeight="1">
      <c r="B29" s="373"/>
      <c r="C29" s="236"/>
      <c r="D29" s="268"/>
      <c r="E29" s="268"/>
      <c r="F29" s="268"/>
      <c r="G29" s="268"/>
      <c r="H29" s="262"/>
      <c r="I29" s="262"/>
      <c r="J29" s="352">
        <f t="shared" si="0"/>
        <v>0</v>
      </c>
      <c r="K29" s="173"/>
      <c r="L29" s="218"/>
      <c r="M29" s="266"/>
    </row>
    <row r="30" spans="2:13" ht="30" customHeight="1">
      <c r="B30" s="373"/>
      <c r="C30" s="236"/>
      <c r="D30" s="268"/>
      <c r="E30" s="268"/>
      <c r="F30" s="268"/>
      <c r="G30" s="268"/>
      <c r="H30" s="262"/>
      <c r="I30" s="262"/>
      <c r="J30" s="352">
        <f t="shared" si="0"/>
        <v>0</v>
      </c>
      <c r="K30" s="173"/>
      <c r="L30" s="218"/>
      <c r="M30" s="266"/>
    </row>
    <row r="31" spans="2:13" ht="30" customHeight="1">
      <c r="B31" s="373"/>
      <c r="C31" s="236"/>
      <c r="D31" s="268"/>
      <c r="E31" s="268"/>
      <c r="F31" s="268"/>
      <c r="G31" s="268"/>
      <c r="H31" s="262"/>
      <c r="I31" s="262"/>
      <c r="J31" s="352">
        <f t="shared" si="0"/>
        <v>0</v>
      </c>
      <c r="K31" s="173"/>
      <c r="L31" s="218"/>
      <c r="M31" s="266"/>
    </row>
    <row r="32" spans="2:13" ht="30" customHeight="1">
      <c r="B32" s="373"/>
      <c r="C32" s="236"/>
      <c r="D32" s="268"/>
      <c r="E32" s="268"/>
      <c r="F32" s="268"/>
      <c r="G32" s="268"/>
      <c r="H32" s="262"/>
      <c r="I32" s="262"/>
      <c r="J32" s="352">
        <f t="shared" si="0"/>
        <v>0</v>
      </c>
      <c r="K32" s="173"/>
      <c r="L32" s="218"/>
      <c r="M32" s="266"/>
    </row>
    <row r="33" spans="2:13" ht="30" customHeight="1">
      <c r="B33" s="373"/>
      <c r="C33" s="236"/>
      <c r="D33" s="268"/>
      <c r="E33" s="268"/>
      <c r="F33" s="268"/>
      <c r="G33" s="268"/>
      <c r="H33" s="262"/>
      <c r="I33" s="262"/>
      <c r="J33" s="352">
        <f t="shared" si="0"/>
        <v>0</v>
      </c>
      <c r="K33" s="173"/>
      <c r="L33" s="218"/>
      <c r="M33" s="266"/>
    </row>
    <row r="34" spans="2:13" ht="30" customHeight="1">
      <c r="B34" s="373"/>
      <c r="C34" s="236"/>
      <c r="D34" s="268"/>
      <c r="E34" s="268"/>
      <c r="F34" s="268"/>
      <c r="G34" s="268"/>
      <c r="H34" s="262"/>
      <c r="I34" s="262"/>
      <c r="J34" s="352">
        <f t="shared" si="0"/>
        <v>0</v>
      </c>
      <c r="K34" s="173"/>
      <c r="L34" s="218"/>
      <c r="M34" s="266"/>
    </row>
    <row r="35" spans="2:13" ht="30" customHeight="1">
      <c r="B35" s="373"/>
      <c r="C35" s="236"/>
      <c r="D35" s="268"/>
      <c r="E35" s="268"/>
      <c r="F35" s="268"/>
      <c r="G35" s="268"/>
      <c r="H35" s="262"/>
      <c r="I35" s="262"/>
      <c r="J35" s="352">
        <f t="shared" si="0"/>
        <v>0</v>
      </c>
      <c r="K35" s="173"/>
      <c r="L35" s="218"/>
      <c r="M35" s="266"/>
    </row>
    <row r="36" spans="2:13" ht="30" customHeight="1">
      <c r="B36" s="373"/>
      <c r="C36" s="236"/>
      <c r="D36" s="268"/>
      <c r="E36" s="268"/>
      <c r="F36" s="268"/>
      <c r="G36" s="268"/>
      <c r="H36" s="262"/>
      <c r="I36" s="262"/>
      <c r="J36" s="352">
        <f t="shared" si="0"/>
        <v>0</v>
      </c>
      <c r="K36" s="173"/>
      <c r="L36" s="218"/>
      <c r="M36" s="266"/>
    </row>
    <row r="37" spans="2:13" ht="30" customHeight="1">
      <c r="B37" s="373"/>
      <c r="C37" s="236"/>
      <c r="D37" s="268"/>
      <c r="E37" s="268"/>
      <c r="F37" s="268"/>
      <c r="G37" s="268"/>
      <c r="H37" s="262"/>
      <c r="I37" s="262"/>
      <c r="J37" s="352">
        <f t="shared" si="0"/>
        <v>0</v>
      </c>
      <c r="K37" s="173"/>
      <c r="L37" s="218"/>
      <c r="M37" s="266"/>
    </row>
    <row r="38" spans="2:13" ht="30" customHeight="1">
      <c r="B38" s="373"/>
      <c r="C38" s="236"/>
      <c r="D38" s="268"/>
      <c r="E38" s="268"/>
      <c r="F38" s="268"/>
      <c r="G38" s="268"/>
      <c r="H38" s="262"/>
      <c r="I38" s="262"/>
      <c r="J38" s="352">
        <f t="shared" si="0"/>
        <v>0</v>
      </c>
      <c r="K38" s="173"/>
      <c r="L38" s="218"/>
      <c r="M38" s="266"/>
    </row>
    <row r="39" spans="2:13" ht="30" customHeight="1">
      <c r="B39" s="373"/>
      <c r="C39" s="236"/>
      <c r="D39" s="268"/>
      <c r="E39" s="268"/>
      <c r="F39" s="268"/>
      <c r="G39" s="268"/>
      <c r="H39" s="262"/>
      <c r="I39" s="262"/>
      <c r="J39" s="352">
        <f t="shared" si="0"/>
        <v>0</v>
      </c>
      <c r="K39" s="173"/>
      <c r="L39" s="218"/>
      <c r="M39" s="266"/>
    </row>
    <row r="40" spans="2:13" ht="30" customHeight="1">
      <c r="B40" s="373"/>
      <c r="C40" s="236"/>
      <c r="D40" s="268"/>
      <c r="E40" s="268"/>
      <c r="F40" s="268"/>
      <c r="G40" s="268"/>
      <c r="H40" s="262"/>
      <c r="I40" s="262"/>
      <c r="J40" s="352">
        <f t="shared" si="0"/>
        <v>0</v>
      </c>
      <c r="K40" s="173"/>
      <c r="L40" s="218"/>
      <c r="M40" s="266"/>
    </row>
    <row r="41" spans="2:13" ht="30" customHeight="1">
      <c r="B41" s="373"/>
      <c r="C41" s="236"/>
      <c r="D41" s="268"/>
      <c r="E41" s="268"/>
      <c r="F41" s="268"/>
      <c r="G41" s="268"/>
      <c r="H41" s="262"/>
      <c r="I41" s="262"/>
      <c r="J41" s="352">
        <f t="shared" si="0"/>
        <v>0</v>
      </c>
      <c r="K41" s="173"/>
      <c r="L41" s="218"/>
      <c r="M41" s="266"/>
    </row>
    <row r="42" spans="2:13" ht="30" customHeight="1">
      <c r="B42" s="373"/>
      <c r="C42" s="236"/>
      <c r="D42" s="268"/>
      <c r="E42" s="268"/>
      <c r="F42" s="268"/>
      <c r="G42" s="268"/>
      <c r="H42" s="262"/>
      <c r="I42" s="262"/>
      <c r="J42" s="352">
        <f t="shared" ref="J42:J52" si="1">+C42-SUM(D42:I42)</f>
        <v>0</v>
      </c>
      <c r="K42" s="173"/>
      <c r="L42" s="218"/>
      <c r="M42" s="266"/>
    </row>
    <row r="43" spans="2:13" ht="30" customHeight="1">
      <c r="B43" s="373"/>
      <c r="C43" s="236"/>
      <c r="D43" s="268"/>
      <c r="E43" s="268"/>
      <c r="F43" s="268"/>
      <c r="G43" s="268"/>
      <c r="H43" s="262"/>
      <c r="I43" s="262"/>
      <c r="J43" s="352">
        <f t="shared" si="1"/>
        <v>0</v>
      </c>
      <c r="K43" s="173"/>
      <c r="L43" s="218"/>
      <c r="M43" s="266"/>
    </row>
    <row r="44" spans="2:13" ht="30" customHeight="1">
      <c r="B44" s="373"/>
      <c r="C44" s="236"/>
      <c r="D44" s="268"/>
      <c r="E44" s="268"/>
      <c r="F44" s="268"/>
      <c r="G44" s="268"/>
      <c r="H44" s="262"/>
      <c r="I44" s="262"/>
      <c r="J44" s="352">
        <f t="shared" si="1"/>
        <v>0</v>
      </c>
      <c r="K44" s="173"/>
      <c r="L44" s="218"/>
      <c r="M44" s="266"/>
    </row>
    <row r="45" spans="2:13" ht="30" customHeight="1">
      <c r="B45" s="373"/>
      <c r="C45" s="236"/>
      <c r="D45" s="268"/>
      <c r="E45" s="268"/>
      <c r="F45" s="268"/>
      <c r="G45" s="268"/>
      <c r="H45" s="262"/>
      <c r="I45" s="262"/>
      <c r="J45" s="352">
        <f t="shared" si="1"/>
        <v>0</v>
      </c>
      <c r="K45" s="173"/>
      <c r="L45" s="218"/>
      <c r="M45" s="266"/>
    </row>
    <row r="46" spans="2:13" ht="30" customHeight="1">
      <c r="B46" s="373"/>
      <c r="C46" s="236"/>
      <c r="D46" s="268"/>
      <c r="E46" s="268"/>
      <c r="F46" s="268"/>
      <c r="G46" s="268"/>
      <c r="H46" s="262"/>
      <c r="I46" s="262"/>
      <c r="J46" s="352">
        <f t="shared" si="1"/>
        <v>0</v>
      </c>
      <c r="K46" s="173"/>
      <c r="L46" s="218"/>
      <c r="M46" s="266"/>
    </row>
    <row r="47" spans="2:13" ht="30" customHeight="1">
      <c r="B47" s="373"/>
      <c r="C47" s="236"/>
      <c r="D47" s="268"/>
      <c r="E47" s="268"/>
      <c r="F47" s="268"/>
      <c r="G47" s="268"/>
      <c r="H47" s="262"/>
      <c r="I47" s="262"/>
      <c r="J47" s="352">
        <f t="shared" si="1"/>
        <v>0</v>
      </c>
      <c r="K47" s="173"/>
      <c r="L47" s="218"/>
      <c r="M47" s="266"/>
    </row>
    <row r="48" spans="2:13" ht="30" customHeight="1">
      <c r="B48" s="373"/>
      <c r="C48" s="236"/>
      <c r="D48" s="268"/>
      <c r="E48" s="268"/>
      <c r="F48" s="268"/>
      <c r="G48" s="268"/>
      <c r="H48" s="262"/>
      <c r="I48" s="262"/>
      <c r="J48" s="352">
        <f t="shared" si="1"/>
        <v>0</v>
      </c>
      <c r="K48" s="173"/>
      <c r="L48" s="218"/>
      <c r="M48" s="266"/>
    </row>
    <row r="49" spans="2:13" ht="30" customHeight="1">
      <c r="B49" s="373"/>
      <c r="C49" s="236"/>
      <c r="D49" s="268"/>
      <c r="E49" s="268"/>
      <c r="F49" s="268"/>
      <c r="G49" s="268"/>
      <c r="H49" s="262"/>
      <c r="I49" s="262"/>
      <c r="J49" s="352">
        <f t="shared" si="1"/>
        <v>0</v>
      </c>
      <c r="K49" s="173"/>
      <c r="L49" s="218"/>
      <c r="M49" s="266"/>
    </row>
    <row r="50" spans="2:13" ht="30" customHeight="1">
      <c r="B50" s="373"/>
      <c r="C50" s="236"/>
      <c r="D50" s="268"/>
      <c r="E50" s="268"/>
      <c r="F50" s="268"/>
      <c r="G50" s="268"/>
      <c r="H50" s="262"/>
      <c r="I50" s="262"/>
      <c r="J50" s="352">
        <f t="shared" si="1"/>
        <v>0</v>
      </c>
      <c r="K50" s="173"/>
      <c r="L50" s="218"/>
      <c r="M50" s="266"/>
    </row>
    <row r="51" spans="2:13" ht="30" customHeight="1">
      <c r="B51" s="373"/>
      <c r="C51" s="236"/>
      <c r="D51" s="268"/>
      <c r="E51" s="268"/>
      <c r="F51" s="268"/>
      <c r="G51" s="268"/>
      <c r="H51" s="262"/>
      <c r="I51" s="262"/>
      <c r="J51" s="352">
        <f t="shared" si="1"/>
        <v>0</v>
      </c>
      <c r="K51" s="173"/>
      <c r="L51" s="218"/>
      <c r="M51" s="266"/>
    </row>
    <row r="52" spans="2:13" ht="30" customHeight="1">
      <c r="B52" s="373"/>
      <c r="C52" s="236"/>
      <c r="D52" s="268"/>
      <c r="E52" s="268"/>
      <c r="F52" s="268"/>
      <c r="G52" s="268"/>
      <c r="H52" s="262"/>
      <c r="I52" s="262"/>
      <c r="J52" s="352">
        <f t="shared" si="1"/>
        <v>0</v>
      </c>
      <c r="K52" s="173"/>
      <c r="L52" s="218"/>
      <c r="M52" s="266"/>
    </row>
    <row r="53" spans="2:13" ht="30" customHeight="1">
      <c r="B53" s="373"/>
      <c r="C53" s="236"/>
      <c r="D53" s="268"/>
      <c r="E53" s="268"/>
      <c r="F53" s="268"/>
      <c r="G53" s="268"/>
      <c r="H53" s="262"/>
      <c r="I53" s="262"/>
      <c r="J53" s="352"/>
      <c r="K53" s="173"/>
      <c r="L53" s="218"/>
      <c r="M53" s="266"/>
    </row>
    <row r="54" spans="2:13" ht="30" customHeight="1">
      <c r="B54" s="373"/>
      <c r="C54" s="236"/>
      <c r="D54" s="268"/>
      <c r="E54" s="268"/>
      <c r="F54" s="268"/>
      <c r="G54" s="268"/>
      <c r="H54" s="262"/>
      <c r="I54" s="262"/>
      <c r="J54" s="352"/>
      <c r="K54" s="173"/>
      <c r="L54" s="218"/>
      <c r="M54" s="266"/>
    </row>
    <row r="55" spans="2:13" ht="30" customHeight="1">
      <c r="B55" s="373"/>
      <c r="C55" s="236"/>
      <c r="D55" s="268"/>
      <c r="E55" s="268"/>
      <c r="F55" s="268"/>
      <c r="G55" s="268"/>
      <c r="H55" s="262"/>
      <c r="I55" s="262"/>
      <c r="J55" s="352"/>
      <c r="K55" s="173"/>
      <c r="L55" s="218"/>
      <c r="M55" s="266"/>
    </row>
    <row r="56" spans="2:13" ht="30" customHeight="1">
      <c r="B56" s="373"/>
      <c r="C56" s="236"/>
      <c r="D56" s="268"/>
      <c r="E56" s="268"/>
      <c r="F56" s="268"/>
      <c r="G56" s="268"/>
      <c r="H56" s="262"/>
      <c r="I56" s="262"/>
      <c r="J56" s="352"/>
      <c r="K56" s="173"/>
      <c r="L56" s="218"/>
      <c r="M56" s="266"/>
    </row>
    <row r="57" spans="2:13" ht="30" customHeight="1">
      <c r="B57" s="373"/>
      <c r="C57" s="236"/>
      <c r="D57" s="268"/>
      <c r="E57" s="268"/>
      <c r="F57" s="268"/>
      <c r="G57" s="268"/>
      <c r="H57" s="262"/>
      <c r="I57" s="262"/>
      <c r="J57" s="352"/>
      <c r="K57" s="173"/>
      <c r="L57" s="218"/>
      <c r="M57" s="266"/>
    </row>
    <row r="58" spans="2:13" ht="30" customHeight="1">
      <c r="B58" s="267" t="s">
        <v>196</v>
      </c>
      <c r="C58" s="236">
        <f>SUM(C9:C57)</f>
        <v>0</v>
      </c>
      <c r="D58" s="236">
        <f>SUM(D9:D57)</f>
        <v>0</v>
      </c>
      <c r="E58" s="236">
        <f t="shared" ref="E58:F58" si="2">SUM(E9:E56)</f>
        <v>0</v>
      </c>
      <c r="F58" s="236">
        <f t="shared" si="2"/>
        <v>0</v>
      </c>
      <c r="G58" s="236">
        <f>SUM(G9:G57)</f>
        <v>0</v>
      </c>
      <c r="H58" s="236">
        <f>SUM(H9:H57)</f>
        <v>0</v>
      </c>
      <c r="I58" s="236">
        <f>SUM(I9:I57)</f>
        <v>0</v>
      </c>
      <c r="J58" s="236">
        <f>SUM(J9:J57)</f>
        <v>0</v>
      </c>
      <c r="K58" s="266"/>
    </row>
    <row r="59" spans="2:13" ht="30" customHeight="1">
      <c r="B59" s="261" t="s">
        <v>195</v>
      </c>
      <c r="C59" s="263"/>
      <c r="D59" s="264"/>
      <c r="E59" s="264"/>
      <c r="F59" s="264"/>
      <c r="G59" s="264"/>
      <c r="H59" s="265"/>
      <c r="I59" s="265"/>
    </row>
    <row r="61" spans="2:13">
      <c r="B61" s="237"/>
    </row>
    <row r="62" spans="2:13">
      <c r="B62" s="222"/>
    </row>
    <row r="63" spans="2:13">
      <c r="B63" s="222"/>
    </row>
    <row r="64" spans="2:13">
      <c r="B64" s="222"/>
    </row>
    <row r="65" spans="2:9">
      <c r="B65" s="222"/>
      <c r="D65" s="266"/>
      <c r="E65" s="266"/>
      <c r="F65" s="266"/>
      <c r="G65" s="266"/>
      <c r="H65" s="266"/>
    </row>
    <row r="66" spans="2:9">
      <c r="B66" s="222"/>
    </row>
    <row r="67" spans="2:9">
      <c r="B67" s="266"/>
    </row>
    <row r="69" spans="2:9">
      <c r="B69" s="266"/>
    </row>
    <row r="70" spans="2:9">
      <c r="B70" s="266"/>
      <c r="I70" s="266"/>
    </row>
  </sheetData>
  <phoneticPr fontId="0" type="noConversion"/>
  <printOptions horizontalCentered="1"/>
  <pageMargins left="0.25" right="0" top="0.75" bottom="0.75" header="0.25" footer="0.25"/>
  <pageSetup scale="39"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E29"/>
  <sheetViews>
    <sheetView zoomScaleNormal="100" workbookViewId="0">
      <selection activeCell="G29" sqref="G29"/>
    </sheetView>
  </sheetViews>
  <sheetFormatPr defaultColWidth="9.140625" defaultRowHeight="12.75"/>
  <cols>
    <col min="1" max="1" width="7.28515625" style="282" customWidth="1"/>
    <col min="2" max="2" width="43.42578125" style="282" customWidth="1"/>
    <col min="3" max="3" width="15.5703125" style="282" customWidth="1"/>
    <col min="4" max="5" width="14.7109375" style="282" customWidth="1"/>
    <col min="6" max="16384" width="9.140625" style="282"/>
  </cols>
  <sheetData>
    <row r="1" spans="1:5">
      <c r="A1" s="282" t="s">
        <v>0</v>
      </c>
      <c r="E1" s="282" t="s">
        <v>201</v>
      </c>
    </row>
    <row r="3" spans="1:5">
      <c r="A3" s="518" t="s">
        <v>202</v>
      </c>
      <c r="B3" s="518"/>
      <c r="C3" s="518"/>
      <c r="D3" s="518"/>
      <c r="E3" s="518"/>
    </row>
    <row r="5" spans="1:5" ht="15">
      <c r="A5" s="282" t="s">
        <v>280</v>
      </c>
      <c r="D5" s="282" t="s">
        <v>26</v>
      </c>
      <c r="E5" s="238">
        <f ca="1">+'A-10'!$F$7</f>
        <v>43217</v>
      </c>
    </row>
    <row r="7" spans="1:5" ht="8.1" customHeight="1" thickBot="1"/>
    <row r="8" spans="1:5" ht="31.5" customHeight="1" thickTop="1">
      <c r="A8" s="283" t="s">
        <v>12</v>
      </c>
      <c r="B8" s="284" t="s">
        <v>203</v>
      </c>
      <c r="C8" s="285" t="s">
        <v>204</v>
      </c>
      <c r="D8" s="285" t="s">
        <v>205</v>
      </c>
      <c r="E8" s="286" t="s">
        <v>119</v>
      </c>
    </row>
    <row r="9" spans="1:5" ht="19.5" customHeight="1">
      <c r="A9" s="287"/>
      <c r="B9" s="288" t="s">
        <v>206</v>
      </c>
      <c r="C9" s="289"/>
      <c r="D9" s="289"/>
      <c r="E9" s="290"/>
    </row>
    <row r="10" spans="1:5" ht="19.5" customHeight="1">
      <c r="A10" s="291">
        <v>1</v>
      </c>
      <c r="B10" s="292" t="s">
        <v>126</v>
      </c>
      <c r="C10" s="293"/>
      <c r="D10" s="293"/>
      <c r="E10" s="294"/>
    </row>
    <row r="11" spans="1:5" ht="19.5" customHeight="1">
      <c r="A11" s="291">
        <v>2</v>
      </c>
      <c r="B11" s="292" t="s">
        <v>207</v>
      </c>
      <c r="C11" s="293"/>
      <c r="D11" s="293"/>
      <c r="E11" s="294"/>
    </row>
    <row r="12" spans="1:5" ht="19.5" customHeight="1">
      <c r="A12" s="291">
        <v>3</v>
      </c>
      <c r="B12" s="293"/>
      <c r="C12" s="293"/>
      <c r="D12" s="293"/>
      <c r="E12" s="294"/>
    </row>
    <row r="13" spans="1:5" ht="19.5" customHeight="1">
      <c r="A13" s="291">
        <v>4</v>
      </c>
      <c r="B13" s="293"/>
      <c r="C13" s="293"/>
      <c r="D13" s="293"/>
      <c r="E13" s="294"/>
    </row>
    <row r="14" spans="1:5" ht="19.5" customHeight="1">
      <c r="A14" s="291">
        <v>5</v>
      </c>
      <c r="B14" s="292" t="s">
        <v>208</v>
      </c>
      <c r="C14" s="293"/>
      <c r="D14" s="293"/>
      <c r="E14" s="294"/>
    </row>
    <row r="15" spans="1:5" ht="19.5" customHeight="1">
      <c r="A15" s="291"/>
      <c r="B15" s="293" t="s">
        <v>209</v>
      </c>
      <c r="C15" s="293"/>
      <c r="D15" s="293"/>
      <c r="E15" s="294"/>
    </row>
    <row r="16" spans="1:5" ht="19.5" customHeight="1">
      <c r="A16" s="291">
        <v>6</v>
      </c>
      <c r="B16" s="292" t="s">
        <v>59</v>
      </c>
      <c r="C16" s="293"/>
      <c r="D16" s="293"/>
      <c r="E16" s="294"/>
    </row>
    <row r="17" spans="1:5" ht="19.5" customHeight="1">
      <c r="A17" s="291">
        <v>7</v>
      </c>
      <c r="B17" s="292" t="s">
        <v>58</v>
      </c>
      <c r="C17" s="293"/>
      <c r="D17" s="293"/>
      <c r="E17" s="294"/>
    </row>
    <row r="18" spans="1:5" ht="19.5" customHeight="1">
      <c r="A18" s="291">
        <v>8</v>
      </c>
      <c r="B18" s="292" t="s">
        <v>63</v>
      </c>
      <c r="C18" s="293"/>
      <c r="D18" s="293"/>
      <c r="E18" s="294"/>
    </row>
    <row r="19" spans="1:5" ht="19.5" customHeight="1">
      <c r="A19" s="291">
        <v>9</v>
      </c>
      <c r="B19" s="293"/>
      <c r="C19" s="293"/>
      <c r="D19" s="293"/>
      <c r="E19" s="294"/>
    </row>
    <row r="20" spans="1:5" ht="19.5" customHeight="1">
      <c r="A20" s="291">
        <v>10</v>
      </c>
      <c r="B20" s="292" t="s">
        <v>210</v>
      </c>
      <c r="C20" s="293"/>
      <c r="D20" s="293"/>
      <c r="E20" s="294"/>
    </row>
    <row r="21" spans="1:5" ht="19.5" customHeight="1">
      <c r="A21" s="291"/>
      <c r="B21" s="293" t="s">
        <v>211</v>
      </c>
      <c r="C21" s="293"/>
      <c r="D21" s="293"/>
      <c r="E21" s="294"/>
    </row>
    <row r="22" spans="1:5" ht="19.5" customHeight="1">
      <c r="A22" s="291">
        <v>11</v>
      </c>
      <c r="B22" s="293"/>
      <c r="C22" s="293"/>
      <c r="D22" s="293"/>
      <c r="E22" s="294"/>
    </row>
    <row r="23" spans="1:5" ht="19.5" customHeight="1">
      <c r="A23" s="291">
        <v>12</v>
      </c>
      <c r="B23" s="293"/>
      <c r="C23" s="293"/>
      <c r="D23" s="293"/>
      <c r="E23" s="294"/>
    </row>
    <row r="24" spans="1:5" ht="19.5" customHeight="1">
      <c r="A24" s="291">
        <v>13</v>
      </c>
      <c r="B24" s="293"/>
      <c r="C24" s="293"/>
      <c r="D24" s="293"/>
      <c r="E24" s="294"/>
    </row>
    <row r="25" spans="1:5" ht="19.5" customHeight="1">
      <c r="A25" s="291">
        <v>14</v>
      </c>
      <c r="B25" s="293"/>
      <c r="C25" s="293"/>
      <c r="D25" s="293"/>
      <c r="E25" s="294"/>
    </row>
    <row r="26" spans="1:5" ht="19.5" customHeight="1">
      <c r="A26" s="291">
        <v>15</v>
      </c>
      <c r="B26" s="292" t="s">
        <v>212</v>
      </c>
      <c r="C26" s="293"/>
      <c r="D26" s="293"/>
      <c r="E26" s="294"/>
    </row>
    <row r="27" spans="1:5" ht="19.5" customHeight="1">
      <c r="A27" s="291"/>
      <c r="B27" s="293" t="s">
        <v>213</v>
      </c>
      <c r="C27" s="293"/>
      <c r="D27" s="293"/>
      <c r="E27" s="294"/>
    </row>
    <row r="28" spans="1:5" ht="19.5" customHeight="1" thickBot="1">
      <c r="A28" s="295">
        <v>16</v>
      </c>
      <c r="B28" s="296" t="s">
        <v>214</v>
      </c>
      <c r="C28" s="296"/>
      <c r="D28" s="297"/>
      <c r="E28" s="298"/>
    </row>
    <row r="29" spans="1:5" ht="13.5" thickTop="1"/>
  </sheetData>
  <mergeCells count="1">
    <mergeCell ref="A3:E3"/>
  </mergeCells>
  <phoneticPr fontId="0" type="noConversion"/>
  <pageMargins left="0.7" right="0.7" top="0.75" bottom="0.75" header="0.3" footer="0.3"/>
  <pageSetup scale="74"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E40"/>
  <sheetViews>
    <sheetView zoomScaleNormal="100" workbookViewId="0">
      <selection activeCell="G37" sqref="G37"/>
    </sheetView>
  </sheetViews>
  <sheetFormatPr defaultColWidth="9.140625" defaultRowHeight="12.75"/>
  <cols>
    <col min="1" max="1" width="6.7109375" style="299" customWidth="1"/>
    <col min="2" max="2" width="40.7109375" style="299" customWidth="1"/>
    <col min="3" max="5" width="14.7109375" style="299" customWidth="1"/>
    <col min="6" max="16384" width="9.140625" style="299"/>
  </cols>
  <sheetData>
    <row r="1" spans="1:5">
      <c r="A1" s="299" t="s">
        <v>0</v>
      </c>
      <c r="E1" s="299" t="s">
        <v>215</v>
      </c>
    </row>
    <row r="3" spans="1:5">
      <c r="A3" s="300" t="s">
        <v>216</v>
      </c>
    </row>
    <row r="5" spans="1:5" ht="15">
      <c r="A5" s="282" t="s">
        <v>280</v>
      </c>
      <c r="B5" s="282"/>
      <c r="C5" s="282"/>
      <c r="D5" s="282" t="s">
        <v>26</v>
      </c>
      <c r="E5" s="238">
        <f ca="1">+'A-10'!$F$7</f>
        <v>43217</v>
      </c>
    </row>
    <row r="6" spans="1:5">
      <c r="A6" s="301"/>
      <c r="B6" s="301"/>
      <c r="C6" s="301"/>
      <c r="D6" s="301"/>
      <c r="E6" s="301"/>
    </row>
    <row r="7" spans="1:5" ht="8.1" customHeight="1" thickBot="1">
      <c r="A7" s="301"/>
      <c r="B7" s="301"/>
      <c r="C7" s="301"/>
      <c r="D7" s="301"/>
      <c r="E7" s="301"/>
    </row>
    <row r="8" spans="1:5" ht="29.25" customHeight="1" thickTop="1">
      <c r="A8" s="302" t="s">
        <v>12</v>
      </c>
      <c r="B8" s="303" t="s">
        <v>217</v>
      </c>
      <c r="C8" s="304" t="s">
        <v>204</v>
      </c>
      <c r="D8" s="304" t="s">
        <v>205</v>
      </c>
      <c r="E8" s="305" t="s">
        <v>119</v>
      </c>
    </row>
    <row r="9" spans="1:5" ht="19.5" customHeight="1">
      <c r="A9" s="306"/>
      <c r="B9" s="307" t="s">
        <v>218</v>
      </c>
      <c r="C9" s="308"/>
      <c r="D9" s="307"/>
      <c r="E9" s="309"/>
    </row>
    <row r="10" spans="1:5" ht="19.5" customHeight="1">
      <c r="A10" s="310">
        <v>1</v>
      </c>
      <c r="B10" s="307" t="s">
        <v>219</v>
      </c>
      <c r="C10" s="307"/>
      <c r="D10" s="307"/>
      <c r="E10" s="309"/>
    </row>
    <row r="11" spans="1:5" ht="19.5" customHeight="1">
      <c r="A11" s="310">
        <v>2</v>
      </c>
      <c r="B11" s="307" t="s">
        <v>220</v>
      </c>
      <c r="C11" s="307"/>
      <c r="D11" s="307"/>
      <c r="E11" s="309"/>
    </row>
    <row r="12" spans="1:5" ht="19.5" customHeight="1">
      <c r="A12" s="310">
        <v>3</v>
      </c>
      <c r="B12" s="307" t="s">
        <v>221</v>
      </c>
      <c r="C12" s="307"/>
      <c r="D12" s="307"/>
      <c r="E12" s="309"/>
    </row>
    <row r="13" spans="1:5" ht="19.5" customHeight="1">
      <c r="A13" s="310"/>
      <c r="B13" s="307" t="s">
        <v>222</v>
      </c>
      <c r="C13" s="307"/>
      <c r="D13" s="307"/>
      <c r="E13" s="309"/>
    </row>
    <row r="14" spans="1:5" ht="19.5" customHeight="1">
      <c r="A14" s="310">
        <v>4</v>
      </c>
      <c r="B14" s="307" t="s">
        <v>223</v>
      </c>
      <c r="C14" s="307"/>
      <c r="D14" s="307"/>
      <c r="E14" s="309"/>
    </row>
    <row r="15" spans="1:5" ht="19.5" customHeight="1">
      <c r="A15" s="310">
        <v>5</v>
      </c>
      <c r="B15" s="307" t="s">
        <v>224</v>
      </c>
      <c r="C15" s="307"/>
      <c r="D15" s="307"/>
      <c r="E15" s="309"/>
    </row>
    <row r="16" spans="1:5" ht="19.5" customHeight="1">
      <c r="A16" s="310">
        <v>6</v>
      </c>
      <c r="B16" s="307" t="s">
        <v>225</v>
      </c>
      <c r="C16" s="307"/>
      <c r="D16" s="307"/>
      <c r="E16" s="309"/>
    </row>
    <row r="17" spans="1:5" ht="19.5" customHeight="1">
      <c r="A17" s="310">
        <v>7</v>
      </c>
      <c r="B17" s="307" t="s">
        <v>226</v>
      </c>
      <c r="C17" s="307"/>
      <c r="D17" s="307"/>
      <c r="E17" s="309"/>
    </row>
    <row r="18" spans="1:5" ht="19.5" customHeight="1">
      <c r="A18" s="310">
        <v>8</v>
      </c>
      <c r="B18" s="307" t="s">
        <v>227</v>
      </c>
      <c r="C18" s="307"/>
      <c r="D18" s="307"/>
      <c r="E18" s="309"/>
    </row>
    <row r="19" spans="1:5" ht="19.5" customHeight="1">
      <c r="A19" s="310">
        <v>9</v>
      </c>
      <c r="B19" s="307" t="s">
        <v>228</v>
      </c>
      <c r="C19" s="307"/>
      <c r="D19" s="307"/>
      <c r="E19" s="309"/>
    </row>
    <row r="20" spans="1:5" ht="19.5" customHeight="1">
      <c r="A20" s="310">
        <v>10</v>
      </c>
      <c r="B20" s="307" t="s">
        <v>229</v>
      </c>
      <c r="C20" s="307"/>
      <c r="D20" s="307"/>
      <c r="E20" s="309"/>
    </row>
    <row r="21" spans="1:5" ht="19.5" customHeight="1">
      <c r="A21" s="310">
        <v>11</v>
      </c>
      <c r="B21" s="307" t="s">
        <v>230</v>
      </c>
      <c r="C21" s="307"/>
      <c r="D21" s="307"/>
      <c r="E21" s="309"/>
    </row>
    <row r="22" spans="1:5" ht="19.5" customHeight="1">
      <c r="A22" s="310">
        <v>12</v>
      </c>
      <c r="B22" s="307" t="s">
        <v>231</v>
      </c>
      <c r="C22" s="376"/>
      <c r="D22" s="376"/>
      <c r="E22" s="377"/>
    </row>
    <row r="23" spans="1:5" ht="19.5" customHeight="1">
      <c r="A23" s="310">
        <v>13</v>
      </c>
      <c r="B23" s="307" t="s">
        <v>232</v>
      </c>
      <c r="C23" s="307"/>
      <c r="D23" s="307"/>
      <c r="E23" s="309"/>
    </row>
    <row r="24" spans="1:5" ht="19.5" customHeight="1">
      <c r="A24" s="310">
        <v>14</v>
      </c>
      <c r="B24" s="307" t="s">
        <v>233</v>
      </c>
      <c r="C24" s="307"/>
      <c r="D24" s="307"/>
      <c r="E24" s="309"/>
    </row>
    <row r="25" spans="1:5" ht="19.5" customHeight="1">
      <c r="A25" s="310">
        <v>15</v>
      </c>
      <c r="B25" s="307"/>
      <c r="C25" s="307"/>
      <c r="D25" s="307"/>
      <c r="E25" s="309"/>
    </row>
    <row r="26" spans="1:5" ht="19.5" customHeight="1">
      <c r="A26" s="310">
        <v>16</v>
      </c>
      <c r="B26" s="307"/>
      <c r="C26" s="307"/>
      <c r="D26" s="307"/>
      <c r="E26" s="309"/>
    </row>
    <row r="27" spans="1:5" ht="19.5" customHeight="1">
      <c r="A27" s="310">
        <v>17</v>
      </c>
      <c r="B27" s="307"/>
      <c r="C27" s="307"/>
      <c r="D27" s="307"/>
      <c r="E27" s="309"/>
    </row>
    <row r="28" spans="1:5" ht="19.5" customHeight="1">
      <c r="A28" s="310">
        <v>18</v>
      </c>
      <c r="B28" s="307"/>
      <c r="C28" s="307"/>
      <c r="D28" s="307"/>
      <c r="E28" s="309"/>
    </row>
    <row r="29" spans="1:5" ht="19.5" customHeight="1">
      <c r="A29" s="310">
        <v>19</v>
      </c>
      <c r="B29" s="307"/>
      <c r="C29" s="307"/>
      <c r="D29" s="307"/>
      <c r="E29" s="309"/>
    </row>
    <row r="30" spans="1:5" ht="19.5" customHeight="1">
      <c r="A30" s="310">
        <v>20</v>
      </c>
      <c r="B30" s="307" t="s">
        <v>234</v>
      </c>
      <c r="C30" s="307"/>
      <c r="D30" s="307"/>
      <c r="E30" s="309"/>
    </row>
    <row r="31" spans="1:5" ht="19.5" customHeight="1">
      <c r="A31" s="310">
        <v>21</v>
      </c>
      <c r="B31" s="307" t="s">
        <v>235</v>
      </c>
      <c r="C31" s="307"/>
      <c r="D31" s="307"/>
      <c r="E31" s="309"/>
    </row>
    <row r="32" spans="1:5" ht="19.5" customHeight="1">
      <c r="A32" s="310">
        <v>22</v>
      </c>
      <c r="B32" s="307" t="s">
        <v>234</v>
      </c>
      <c r="C32" s="307"/>
      <c r="D32" s="307"/>
      <c r="E32" s="309"/>
    </row>
    <row r="33" spans="1:5" ht="19.5" customHeight="1">
      <c r="A33" s="310">
        <v>23</v>
      </c>
      <c r="B33" s="307" t="s">
        <v>236</v>
      </c>
      <c r="C33" s="307"/>
      <c r="D33" s="307"/>
      <c r="E33" s="309"/>
    </row>
    <row r="34" spans="1:5" ht="19.5" customHeight="1">
      <c r="A34" s="310">
        <v>24</v>
      </c>
      <c r="B34" s="307" t="s">
        <v>234</v>
      </c>
      <c r="C34" s="307"/>
      <c r="D34" s="307"/>
      <c r="E34" s="309"/>
    </row>
    <row r="35" spans="1:5" ht="19.5" customHeight="1">
      <c r="A35" s="310">
        <v>25</v>
      </c>
      <c r="B35" s="307" t="s">
        <v>237</v>
      </c>
      <c r="C35" s="307"/>
      <c r="D35" s="307"/>
      <c r="E35" s="309"/>
    </row>
    <row r="36" spans="1:5" ht="19.5" customHeight="1">
      <c r="A36" s="310">
        <v>26</v>
      </c>
      <c r="B36" s="307" t="s">
        <v>238</v>
      </c>
      <c r="C36" s="307"/>
      <c r="D36" s="307"/>
      <c r="E36" s="309"/>
    </row>
    <row r="37" spans="1:5" ht="19.5" customHeight="1">
      <c r="A37" s="310">
        <v>27</v>
      </c>
      <c r="B37" s="307" t="s">
        <v>239</v>
      </c>
      <c r="C37" s="307"/>
      <c r="D37" s="307"/>
      <c r="E37" s="309"/>
    </row>
    <row r="38" spans="1:5" ht="19.5" customHeight="1">
      <c r="A38" s="310">
        <v>28</v>
      </c>
      <c r="B38" s="307" t="s">
        <v>240</v>
      </c>
      <c r="C38" s="307"/>
      <c r="D38" s="307"/>
      <c r="E38" s="309"/>
    </row>
    <row r="39" spans="1:5" ht="19.5" customHeight="1" thickBot="1">
      <c r="A39" s="311">
        <v>29</v>
      </c>
      <c r="B39" s="312" t="s">
        <v>241</v>
      </c>
      <c r="C39" s="312"/>
      <c r="D39" s="312"/>
      <c r="E39" s="313"/>
    </row>
    <row r="40" spans="1:5" ht="13.5" thickTop="1"/>
  </sheetData>
  <phoneticPr fontId="0" type="noConversion"/>
  <pageMargins left="0.7" right="0.7" top="0.75" bottom="0.75" header="0.3" footer="0.3"/>
  <pageSetup scale="74"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O54"/>
  <sheetViews>
    <sheetView view="pageBreakPreview" zoomScaleNormal="100" zoomScaleSheetLayoutView="100" workbookViewId="0">
      <selection activeCell="L28" sqref="L28"/>
    </sheetView>
  </sheetViews>
  <sheetFormatPr defaultColWidth="11" defaultRowHeight="12.75"/>
  <cols>
    <col min="1" max="1" width="4.140625" style="240" customWidth="1"/>
    <col min="2" max="2" width="5.5703125" style="240" customWidth="1"/>
    <col min="3" max="3" width="23.85546875" style="240" customWidth="1"/>
    <col min="4" max="4" width="16.42578125" style="240" customWidth="1"/>
    <col min="5" max="5" width="3.28515625" style="240" customWidth="1"/>
    <col min="6" max="6" width="45.7109375" style="240" customWidth="1"/>
    <col min="7" max="7" width="11.42578125" style="228" customWidth="1"/>
    <col min="8" max="8" width="19.5703125" style="240" bestFit="1" customWidth="1"/>
    <col min="9" max="9" width="11.42578125" style="228" customWidth="1"/>
    <col min="10" max="10" width="10.7109375" style="228" customWidth="1"/>
    <col min="11" max="11" width="9.7109375" style="228" customWidth="1"/>
    <col min="12" max="12" width="11.42578125" style="228" customWidth="1"/>
    <col min="13" max="13" width="13.140625" style="228" bestFit="1" customWidth="1"/>
    <col min="14" max="14" width="12.28515625" style="228" bestFit="1" customWidth="1"/>
    <col min="15" max="16384" width="11" style="240"/>
  </cols>
  <sheetData>
    <row r="1" spans="1:15" ht="15">
      <c r="A1" s="519" t="s">
        <v>0</v>
      </c>
      <c r="B1" s="519"/>
      <c r="C1" s="519"/>
      <c r="D1" s="519"/>
      <c r="E1" s="519"/>
      <c r="F1" s="519"/>
      <c r="G1" s="519"/>
      <c r="I1" s="259"/>
      <c r="J1" s="259"/>
      <c r="K1" s="259"/>
      <c r="L1" s="259"/>
      <c r="M1" s="259"/>
      <c r="N1" s="259"/>
      <c r="O1" s="246"/>
    </row>
    <row r="2" spans="1:15" ht="15">
      <c r="B2" s="241"/>
      <c r="E2" s="239"/>
      <c r="G2" s="258"/>
      <c r="I2" s="259"/>
      <c r="J2" s="259"/>
      <c r="K2" s="259"/>
      <c r="L2" s="259"/>
      <c r="M2" s="259"/>
      <c r="N2" s="259"/>
      <c r="O2" s="246"/>
    </row>
    <row r="3" spans="1:15">
      <c r="A3" s="242"/>
      <c r="B3" s="241"/>
      <c r="C3" s="241"/>
      <c r="D3" s="241"/>
      <c r="E3" s="241"/>
      <c r="F3" s="241"/>
      <c r="G3" s="258"/>
      <c r="I3" s="259"/>
      <c r="J3" s="259"/>
      <c r="K3" s="259"/>
      <c r="L3" s="259"/>
      <c r="M3" s="259"/>
      <c r="N3" s="259"/>
      <c r="O3" s="246"/>
    </row>
    <row r="4" spans="1:15">
      <c r="A4" s="243" t="s">
        <v>138</v>
      </c>
      <c r="B4" s="244" t="s">
        <v>139</v>
      </c>
      <c r="D4" s="357"/>
      <c r="E4" s="246"/>
      <c r="I4" s="259"/>
      <c r="J4" s="259"/>
      <c r="K4" s="259"/>
      <c r="L4" s="259"/>
      <c r="M4" s="259"/>
      <c r="N4" s="259"/>
      <c r="O4" s="246"/>
    </row>
    <row r="5" spans="1:15" ht="15.6" customHeight="1">
      <c r="I5" s="259"/>
      <c r="J5" s="259"/>
      <c r="K5" s="259"/>
      <c r="L5" s="259"/>
      <c r="M5" s="259"/>
      <c r="N5" s="259"/>
      <c r="O5" s="246"/>
    </row>
    <row r="6" spans="1:15" ht="15.6" customHeight="1">
      <c r="A6" s="243" t="s">
        <v>141</v>
      </c>
      <c r="B6" s="244" t="s">
        <v>142</v>
      </c>
      <c r="I6" s="259"/>
      <c r="J6" s="259"/>
      <c r="K6" s="259"/>
      <c r="L6" s="259"/>
      <c r="M6" s="259"/>
      <c r="N6" s="259"/>
      <c r="O6" s="246"/>
    </row>
    <row r="7" spans="1:15" ht="15" customHeight="1">
      <c r="B7" s="243" t="s">
        <v>143</v>
      </c>
      <c r="C7" s="243" t="s">
        <v>144</v>
      </c>
      <c r="I7" s="259"/>
      <c r="J7" s="259"/>
      <c r="K7" s="259"/>
      <c r="L7" s="259"/>
      <c r="M7" s="259"/>
      <c r="N7" s="259"/>
      <c r="O7" s="246"/>
    </row>
    <row r="8" spans="1:15" ht="15" customHeight="1">
      <c r="B8" s="243" t="s">
        <v>143</v>
      </c>
      <c r="C8" s="243" t="s">
        <v>145</v>
      </c>
      <c r="I8" s="259"/>
      <c r="J8" s="259"/>
      <c r="K8" s="259"/>
      <c r="L8" s="259"/>
      <c r="M8" s="259"/>
      <c r="N8" s="259"/>
      <c r="O8" s="246"/>
    </row>
    <row r="9" spans="1:15" ht="15" customHeight="1">
      <c r="B9" s="243" t="s">
        <v>143</v>
      </c>
      <c r="C9" s="243" t="s">
        <v>146</v>
      </c>
      <c r="I9" s="259"/>
      <c r="J9" s="259"/>
      <c r="K9" s="259"/>
      <c r="L9" s="259"/>
      <c r="M9" s="259"/>
      <c r="N9" s="259"/>
      <c r="O9" s="246"/>
    </row>
    <row r="10" spans="1:15" ht="15" customHeight="1">
      <c r="B10" s="243" t="s">
        <v>143</v>
      </c>
      <c r="C10" s="243" t="s">
        <v>147</v>
      </c>
      <c r="I10" s="259"/>
      <c r="J10" s="259"/>
      <c r="K10" s="259"/>
      <c r="L10" s="259"/>
      <c r="M10" s="259"/>
      <c r="N10" s="259"/>
      <c r="O10" s="246"/>
    </row>
    <row r="11" spans="1:15" ht="15" customHeight="1">
      <c r="B11" s="243" t="s">
        <v>143</v>
      </c>
      <c r="C11" s="243" t="s">
        <v>148</v>
      </c>
      <c r="H11" s="382"/>
      <c r="I11" s="386"/>
      <c r="J11" s="386"/>
      <c r="K11" s="386"/>
      <c r="L11" s="386"/>
      <c r="M11" s="386"/>
      <c r="N11" s="386"/>
      <c r="O11" s="246"/>
    </row>
    <row r="12" spans="1:15" ht="15" customHeight="1">
      <c r="B12" s="243" t="s">
        <v>143</v>
      </c>
      <c r="C12" s="243" t="s">
        <v>149</v>
      </c>
      <c r="I12" s="259"/>
      <c r="J12" s="259"/>
      <c r="K12" s="259"/>
      <c r="L12" s="259"/>
      <c r="M12" s="259"/>
      <c r="N12" s="259"/>
      <c r="O12" s="246"/>
    </row>
    <row r="13" spans="1:15" ht="15" customHeight="1">
      <c r="B13" s="243" t="s">
        <v>143</v>
      </c>
      <c r="C13" s="243" t="s">
        <v>150</v>
      </c>
      <c r="H13" s="246"/>
      <c r="I13" s="259"/>
      <c r="J13" s="259"/>
      <c r="K13" s="259"/>
      <c r="L13" s="259"/>
      <c r="M13" s="259"/>
      <c r="N13" s="259"/>
      <c r="O13" s="246"/>
    </row>
    <row r="14" spans="1:15" ht="15.6" customHeight="1">
      <c r="H14" s="246"/>
      <c r="I14" s="387"/>
      <c r="J14" s="388"/>
      <c r="K14" s="388"/>
      <c r="L14" s="388"/>
      <c r="M14" s="388"/>
      <c r="N14" s="389"/>
      <c r="O14" s="246"/>
    </row>
    <row r="15" spans="1:15">
      <c r="A15" s="243" t="s">
        <v>151</v>
      </c>
      <c r="B15" s="244" t="s">
        <v>152</v>
      </c>
      <c r="D15" s="246"/>
      <c r="H15" s="246"/>
      <c r="I15" s="379"/>
      <c r="J15" s="259"/>
      <c r="K15" s="259"/>
      <c r="L15" s="259"/>
      <c r="M15" s="259"/>
      <c r="N15" s="380"/>
      <c r="O15" s="246"/>
    </row>
    <row r="16" spans="1:15" ht="15" customHeight="1">
      <c r="B16" s="240" t="s">
        <v>193</v>
      </c>
      <c r="D16" s="247"/>
      <c r="H16" s="378"/>
      <c r="I16" s="379"/>
      <c r="J16" s="259"/>
      <c r="K16" s="259"/>
      <c r="L16" s="259"/>
      <c r="M16" s="259"/>
      <c r="N16" s="380"/>
      <c r="O16" s="246"/>
    </row>
    <row r="17" spans="1:15" ht="15" customHeight="1">
      <c r="B17" s="240" t="s">
        <v>194</v>
      </c>
      <c r="D17" s="247"/>
      <c r="H17" s="249"/>
      <c r="I17" s="379"/>
      <c r="J17" s="259"/>
      <c r="K17" s="259"/>
      <c r="L17" s="259"/>
      <c r="M17" s="259"/>
      <c r="N17" s="380"/>
      <c r="O17" s="246"/>
    </row>
    <row r="18" spans="1:15" ht="15" customHeight="1">
      <c r="B18" s="240" t="s">
        <v>136</v>
      </c>
      <c r="D18" s="248"/>
      <c r="H18" s="381"/>
      <c r="I18" s="390"/>
      <c r="J18" s="390"/>
      <c r="K18" s="259"/>
      <c r="L18" s="259"/>
      <c r="M18" s="259"/>
      <c r="N18" s="380"/>
      <c r="O18" s="246"/>
    </row>
    <row r="19" spans="1:15" ht="15" customHeight="1">
      <c r="B19" s="240" t="s">
        <v>191</v>
      </c>
      <c r="D19" s="248"/>
      <c r="H19" s="249"/>
      <c r="I19" s="379"/>
      <c r="J19" s="259"/>
      <c r="K19" s="259"/>
      <c r="L19" s="259"/>
      <c r="M19" s="259"/>
      <c r="N19" s="380"/>
      <c r="O19" s="246"/>
    </row>
    <row r="20" spans="1:15" ht="15" customHeight="1">
      <c r="B20" s="240" t="s">
        <v>137</v>
      </c>
      <c r="D20" s="247"/>
      <c r="H20" s="249"/>
      <c r="I20" s="379"/>
      <c r="J20" s="259"/>
      <c r="K20" s="259"/>
      <c r="L20" s="259"/>
      <c r="M20" s="259"/>
      <c r="N20" s="380"/>
      <c r="O20" s="246"/>
    </row>
    <row r="21" spans="1:15" ht="15" customHeight="1">
      <c r="B21" s="240" t="s">
        <v>135</v>
      </c>
      <c r="D21" s="247"/>
      <c r="H21" s="249"/>
      <c r="I21" s="379"/>
      <c r="J21" s="259"/>
      <c r="K21" s="259"/>
      <c r="L21" s="259"/>
      <c r="M21" s="259"/>
      <c r="N21" s="380"/>
      <c r="O21" s="246"/>
    </row>
    <row r="22" spans="1:15" ht="15" customHeight="1">
      <c r="D22" s="247"/>
      <c r="H22" s="246"/>
      <c r="I22" s="379"/>
      <c r="J22" s="259"/>
      <c r="K22" s="259"/>
      <c r="L22" s="259"/>
      <c r="M22" s="259"/>
      <c r="N22" s="380"/>
      <c r="O22" s="246"/>
    </row>
    <row r="23" spans="1:15" ht="15" customHeight="1" thickBot="1">
      <c r="B23" s="249" t="s">
        <v>153</v>
      </c>
      <c r="C23" s="249"/>
      <c r="D23" s="250">
        <f>SUM(D16:D22)</f>
        <v>0</v>
      </c>
      <c r="H23" s="378"/>
      <c r="I23" s="379"/>
      <c r="J23" s="259"/>
      <c r="K23" s="259"/>
      <c r="L23" s="259"/>
      <c r="M23" s="259"/>
      <c r="N23" s="380"/>
      <c r="O23" s="246"/>
    </row>
    <row r="24" spans="1:15" ht="15.6" customHeight="1" thickTop="1">
      <c r="I24" s="259"/>
      <c r="J24" s="259"/>
      <c r="K24" s="259"/>
      <c r="L24" s="259"/>
      <c r="M24" s="259"/>
      <c r="N24" s="259"/>
      <c r="O24" s="246"/>
    </row>
    <row r="25" spans="1:15" ht="15.6" customHeight="1">
      <c r="A25" s="243" t="s">
        <v>154</v>
      </c>
      <c r="B25" s="244" t="s">
        <v>155</v>
      </c>
      <c r="I25" s="259"/>
      <c r="J25" s="259"/>
      <c r="K25" s="259"/>
      <c r="L25" s="259"/>
      <c r="M25" s="259"/>
      <c r="N25" s="259"/>
      <c r="O25" s="246"/>
    </row>
    <row r="26" spans="1:15" ht="15.6" customHeight="1">
      <c r="B26" s="243" t="s">
        <v>156</v>
      </c>
      <c r="I26" s="259"/>
      <c r="J26" s="259"/>
      <c r="K26" s="259"/>
      <c r="L26" s="259"/>
      <c r="M26" s="259"/>
      <c r="N26" s="259"/>
      <c r="O26" s="246"/>
    </row>
    <row r="27" spans="1:15" ht="15.6" customHeight="1">
      <c r="B27" s="243" t="s">
        <v>157</v>
      </c>
      <c r="I27" s="259"/>
      <c r="J27" s="259"/>
      <c r="K27" s="259"/>
      <c r="L27" s="259"/>
      <c r="M27" s="259"/>
      <c r="N27" s="259"/>
      <c r="O27" s="246"/>
    </row>
    <row r="28" spans="1:15" ht="15.6" customHeight="1">
      <c r="B28" s="243" t="s">
        <v>158</v>
      </c>
      <c r="I28" s="259"/>
      <c r="J28" s="259"/>
      <c r="K28" s="259"/>
      <c r="L28" s="259"/>
      <c r="M28" s="259"/>
      <c r="N28" s="259"/>
      <c r="O28" s="246"/>
    </row>
    <row r="29" spans="1:15">
      <c r="B29" s="243" t="s">
        <v>159</v>
      </c>
      <c r="I29" s="259"/>
      <c r="J29" s="259"/>
      <c r="K29" s="259"/>
      <c r="L29" s="259"/>
      <c r="M29" s="259"/>
      <c r="N29" s="259"/>
      <c r="O29" s="246"/>
    </row>
    <row r="30" spans="1:15" ht="15.75" customHeight="1">
      <c r="I30" s="259"/>
      <c r="J30" s="259"/>
      <c r="K30" s="259"/>
      <c r="L30" s="259"/>
      <c r="M30" s="259"/>
      <c r="N30" s="259"/>
      <c r="O30" s="246"/>
    </row>
    <row r="31" spans="1:15" ht="15" customHeight="1">
      <c r="A31" s="243" t="s">
        <v>160</v>
      </c>
      <c r="B31" s="244" t="s">
        <v>161</v>
      </c>
      <c r="F31" s="243" t="s">
        <v>190</v>
      </c>
      <c r="I31" s="259"/>
      <c r="J31" s="259"/>
      <c r="K31" s="259"/>
      <c r="L31" s="259"/>
      <c r="M31" s="259"/>
      <c r="N31" s="391"/>
      <c r="O31" s="246"/>
    </row>
    <row r="32" spans="1:15" ht="15.6" customHeight="1">
      <c r="B32" s="251"/>
      <c r="I32" s="259"/>
      <c r="J32" s="259"/>
      <c r="K32" s="259"/>
      <c r="L32" s="259"/>
      <c r="M32" s="259"/>
      <c r="N32" s="259"/>
      <c r="O32" s="246"/>
    </row>
    <row r="33" spans="1:15" ht="15.6" customHeight="1">
      <c r="B33" s="252"/>
      <c r="C33" s="245"/>
      <c r="D33" s="245"/>
      <c r="F33" s="252"/>
      <c r="G33" s="259"/>
      <c r="I33" s="259"/>
      <c r="J33" s="259"/>
      <c r="K33" s="259"/>
      <c r="L33" s="259"/>
      <c r="M33" s="259"/>
      <c r="N33" s="259"/>
      <c r="O33" s="246"/>
    </row>
    <row r="34" spans="1:15" ht="15.6" customHeight="1">
      <c r="B34" s="243" t="s">
        <v>162</v>
      </c>
      <c r="F34" s="243" t="s">
        <v>163</v>
      </c>
      <c r="G34" s="259"/>
      <c r="I34" s="259"/>
      <c r="J34" s="259"/>
      <c r="K34" s="259"/>
      <c r="L34" s="259"/>
      <c r="M34" s="259"/>
      <c r="N34" s="259"/>
      <c r="O34" s="246"/>
    </row>
    <row r="35" spans="1:15" ht="15.6" customHeight="1">
      <c r="B35" s="252"/>
      <c r="C35" s="245"/>
      <c r="D35" s="245"/>
      <c r="F35" s="252"/>
      <c r="G35" s="259"/>
      <c r="I35" s="259"/>
      <c r="J35" s="259"/>
      <c r="K35" s="259"/>
      <c r="L35" s="259"/>
      <c r="M35" s="259"/>
      <c r="N35" s="259"/>
      <c r="O35" s="246"/>
    </row>
    <row r="36" spans="1:15" ht="15.6" customHeight="1">
      <c r="B36" s="243" t="s">
        <v>164</v>
      </c>
      <c r="F36" s="243" t="s">
        <v>165</v>
      </c>
      <c r="G36" s="259"/>
    </row>
    <row r="37" spans="1:15" ht="15.6" customHeight="1">
      <c r="B37" s="252"/>
      <c r="C37" s="245"/>
      <c r="D37" s="245"/>
      <c r="F37" s="252"/>
      <c r="G37" s="259"/>
    </row>
    <row r="38" spans="1:15" ht="15.6" customHeight="1">
      <c r="B38" s="243" t="s">
        <v>166</v>
      </c>
      <c r="F38" s="243" t="s">
        <v>167</v>
      </c>
      <c r="G38" s="259"/>
    </row>
    <row r="39" spans="1:15" ht="15.6" customHeight="1">
      <c r="B39" s="253"/>
      <c r="F39" s="252"/>
      <c r="G39" s="259"/>
    </row>
    <row r="40" spans="1:15" ht="15.6" customHeight="1">
      <c r="B40" s="252"/>
      <c r="C40" s="245"/>
      <c r="D40" s="245"/>
      <c r="F40" s="243" t="s">
        <v>168</v>
      </c>
      <c r="G40" s="259"/>
    </row>
    <row r="41" spans="1:15" ht="15.6" customHeight="1">
      <c r="B41" s="243" t="s">
        <v>169</v>
      </c>
      <c r="F41" s="252"/>
      <c r="G41" s="259"/>
    </row>
    <row r="42" spans="1:15" ht="15.6" customHeight="1">
      <c r="B42" s="243"/>
      <c r="F42" s="243" t="s">
        <v>166</v>
      </c>
      <c r="G42" s="259"/>
    </row>
    <row r="43" spans="1:15" ht="15.6" customHeight="1">
      <c r="B43" s="252"/>
      <c r="C43" s="245"/>
      <c r="E43" s="246"/>
      <c r="F43" s="245"/>
      <c r="G43" s="259"/>
    </row>
    <row r="44" spans="1:15">
      <c r="B44" s="243" t="s">
        <v>170</v>
      </c>
      <c r="F44" s="240" t="s">
        <v>171</v>
      </c>
    </row>
    <row r="45" spans="1:15">
      <c r="A45" s="254" t="s">
        <v>172</v>
      </c>
      <c r="B45" s="254"/>
      <c r="C45" s="254"/>
      <c r="D45" s="254"/>
      <c r="E45" s="254"/>
      <c r="F45" s="254"/>
      <c r="G45" s="375"/>
    </row>
    <row r="46" spans="1:15">
      <c r="A46" s="243" t="s">
        <v>173</v>
      </c>
    </row>
    <row r="47" spans="1:15">
      <c r="A47" s="243" t="s">
        <v>174</v>
      </c>
      <c r="B47" s="243" t="s">
        <v>175</v>
      </c>
      <c r="D47" s="255"/>
    </row>
    <row r="48" spans="1:15">
      <c r="A48" s="243" t="s">
        <v>176</v>
      </c>
      <c r="B48" s="243" t="s">
        <v>177</v>
      </c>
      <c r="D48" s="255"/>
    </row>
    <row r="49" spans="1:4">
      <c r="A49" s="243" t="s">
        <v>178</v>
      </c>
      <c r="B49" s="243" t="s">
        <v>179</v>
      </c>
      <c r="D49" s="255"/>
    </row>
    <row r="50" spans="1:4">
      <c r="A50" s="243" t="s">
        <v>180</v>
      </c>
      <c r="B50" s="243" t="s">
        <v>181</v>
      </c>
      <c r="D50" s="255"/>
    </row>
    <row r="51" spans="1:4">
      <c r="A51" s="243" t="s">
        <v>182</v>
      </c>
      <c r="B51" s="243" t="s">
        <v>183</v>
      </c>
      <c r="D51" s="255"/>
    </row>
    <row r="52" spans="1:4">
      <c r="A52" s="243" t="s">
        <v>184</v>
      </c>
      <c r="D52" s="256"/>
    </row>
    <row r="53" spans="1:4">
      <c r="A53" s="257" t="s">
        <v>185</v>
      </c>
      <c r="B53" s="243" t="s">
        <v>186</v>
      </c>
      <c r="D53" s="245"/>
    </row>
    <row r="54" spans="1:4">
      <c r="A54" s="257" t="s">
        <v>187</v>
      </c>
      <c r="B54" s="243" t="s">
        <v>188</v>
      </c>
      <c r="D54" s="255"/>
    </row>
  </sheetData>
  <mergeCells count="1">
    <mergeCell ref="A1:G1"/>
  </mergeCells>
  <phoneticPr fontId="0" type="noConversion"/>
  <printOptions horizontalCentered="1"/>
  <pageMargins left="0.7" right="0.7" top="0.75" bottom="0.75" header="0.3" footer="0.3"/>
  <pageSetup scale="83" orientation="portrait" r:id="rId1"/>
  <customProperties>
    <customPr name="_pios_id" r:id="rId2"/>
  </customProperties>
  <ignoredErrors>
    <ignoredError sqref="A47:A51 A5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92610AE83FF3041BAB6400292E926AA" ma:contentTypeVersion="1" ma:contentTypeDescription="Create a new document." ma:contentTypeScope="" ma:versionID="114778e8a7f32872effa881e3aa0338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bp:CustomProps xmlns:sbp="http://sap.com/SBP/sbp"/>
</file>

<file path=customXml/itemProps1.xml><?xml version="1.0" encoding="utf-8"?>
<ds:datastoreItem xmlns:ds="http://schemas.openxmlformats.org/officeDocument/2006/customXml" ds:itemID="{79B6C9E7-A362-44D7-8A51-BB22AF8BB35E}">
  <ds:schemaRefs>
    <ds:schemaRef ds:uri="http://schemas.microsoft.com/sharepoint/v3/contenttype/forms"/>
  </ds:schemaRefs>
</ds:datastoreItem>
</file>

<file path=customXml/itemProps2.xml><?xml version="1.0" encoding="utf-8"?>
<ds:datastoreItem xmlns:ds="http://schemas.openxmlformats.org/officeDocument/2006/customXml" ds:itemID="{A3A8CB27-6DFB-43A5-A014-4E1D02D83C91}">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DD5D3208-B67B-4036-9C32-6841B1411C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2E77749C-CE4B-404A-A9CC-D09012015666}">
  <ds:schemaRefs>
    <ds:schemaRef ds:uri="http://sap.com/SBP/sb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A-10</vt:lpstr>
      <vt:lpstr>A-20</vt:lpstr>
      <vt:lpstr>A-21</vt:lpstr>
      <vt:lpstr>A-21S</vt:lpstr>
      <vt:lpstr>A-22</vt:lpstr>
      <vt:lpstr>A-23</vt:lpstr>
      <vt:lpstr>C-10</vt:lpstr>
      <vt:lpstr>C-20</vt:lpstr>
      <vt:lpstr>Annual TDA Claim Form</vt:lpstr>
      <vt:lpstr>Appendix F Fund Eligibility</vt:lpstr>
      <vt:lpstr>Compliance with Applicable Fare</vt:lpstr>
      <vt:lpstr>TDA Claims Checklist</vt:lpstr>
      <vt:lpstr>SGR Project List</vt:lpstr>
      <vt:lpstr>STA Only List</vt:lpstr>
      <vt:lpstr>'A-10'!Print_Area</vt:lpstr>
      <vt:lpstr>'A-20'!Print_Area</vt:lpstr>
      <vt:lpstr>'A-21'!Print_Area</vt:lpstr>
      <vt:lpstr>'A-22'!Print_Area</vt:lpstr>
      <vt:lpstr>'A-23'!Print_Area</vt:lpstr>
      <vt:lpstr>'Annual TDA Claim Form'!Print_Area</vt:lpstr>
      <vt:lpstr>'Appendix F Fund Eligibility'!Print_Area</vt:lpstr>
      <vt:lpstr>'Compliance with Applicable Fare'!Print_Area</vt:lpstr>
      <vt:lpstr>'SGR Project List'!Print_Area</vt:lpstr>
      <vt:lpstr>'A-23'!Print_Titles</vt:lpstr>
      <vt:lpstr>'SGR Project List'!Print_Titles</vt:lpstr>
      <vt:lpstr>'STA Only List'!Print_Titles</vt:lpstr>
    </vt:vector>
  </TitlesOfParts>
  <Company>SDMTS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dc:creator>
  <cp:lastModifiedBy>De Korte, Joy</cp:lastModifiedBy>
  <cp:lastPrinted>2017-05-31T19:40:04Z</cp:lastPrinted>
  <dcterms:created xsi:type="dcterms:W3CDTF">2005-05-02T23:28:18Z</dcterms:created>
  <dcterms:modified xsi:type="dcterms:W3CDTF">2018-04-27T22:55:42Z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0x010100992610AE83FF3041BAB6400292E926AA</vt:lpwstr>
  </property>
</Properties>
</file>